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Gifu-Syaho\Desktop\作業中\5リーフレット等\5歩数記録表\引越し後\"/>
    </mc:Choice>
  </mc:AlternateContent>
  <xr:revisionPtr revIDLastSave="0" documentId="13_ncr:1_{74010DD4-74F4-4742-8C55-56DBCE8862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４月～６月" sheetId="1" r:id="rId1"/>
    <sheet name="７月～９月" sheetId="2" r:id="rId2"/>
    <sheet name="１０月～１２月" sheetId="3" r:id="rId3"/>
    <sheet name="１月～３月" sheetId="4" r:id="rId4"/>
  </sheets>
  <definedNames>
    <definedName name="_xlnm.Print_Area" localSheetId="2">'１０月～１２月'!$A$1:$Q$50</definedName>
    <definedName name="_xlnm.Print_Area" localSheetId="3">'１月～３月'!$A$1:$Q$50</definedName>
    <definedName name="_xlnm.Print_Area" localSheetId="0">'４月～６月'!$A$1:$Q$50</definedName>
    <definedName name="_xlnm.Print_Area" localSheetId="1">'７月～９月'!$A$1:$Q$50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" l="1"/>
  <c r="I41" i="2"/>
  <c r="I41" i="3"/>
  <c r="I41" i="4"/>
  <c r="N1" i="2"/>
  <c r="E30" i="2"/>
  <c r="O43" i="2"/>
  <c r="O43" i="3"/>
  <c r="O43" i="4"/>
  <c r="B47" i="2"/>
  <c r="B47" i="3"/>
  <c r="B47" i="4"/>
  <c r="B43" i="2"/>
  <c r="B43" i="3"/>
  <c r="B43" i="4"/>
  <c r="N39" i="4"/>
  <c r="B39" i="4"/>
  <c r="N39" i="3"/>
  <c r="H39" i="3"/>
  <c r="B39" i="3"/>
  <c r="O47" i="2"/>
  <c r="O47" i="3"/>
  <c r="O47" i="4"/>
  <c r="N39" i="2"/>
  <c r="H39" i="2"/>
  <c r="B39" i="2"/>
  <c r="N39" i="1"/>
  <c r="H39" i="1"/>
  <c r="B39" i="1"/>
  <c r="E39" i="1"/>
  <c r="K4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E7" i="1"/>
  <c r="E15" i="2"/>
  <c r="E10" i="2"/>
  <c r="K7" i="1"/>
  <c r="K37" i="1"/>
  <c r="E12" i="2"/>
  <c r="E31" i="2"/>
  <c r="E33" i="2"/>
  <c r="E7" i="2"/>
  <c r="E21" i="2"/>
  <c r="E34" i="2"/>
  <c r="E18" i="2"/>
  <c r="E27" i="2"/>
  <c r="E25" i="2"/>
  <c r="E8" i="2"/>
  <c r="E11" i="2"/>
  <c r="K4" i="4"/>
  <c r="Q4" i="3"/>
  <c r="K4" i="2"/>
  <c r="E4" i="4"/>
  <c r="K4" i="3"/>
  <c r="Q4" i="2"/>
  <c r="Q4" i="1"/>
  <c r="E4" i="3"/>
  <c r="E4" i="2"/>
  <c r="K39" i="1"/>
  <c r="E28" i="2"/>
  <c r="E32" i="2"/>
  <c r="E23" i="2"/>
  <c r="E24" i="2"/>
  <c r="E20" i="2"/>
  <c r="E22" i="2"/>
  <c r="E36" i="2"/>
  <c r="E14" i="2"/>
  <c r="E35" i="2"/>
  <c r="E19" i="2"/>
  <c r="E37" i="2"/>
  <c r="E9" i="2"/>
  <c r="N1" i="3"/>
  <c r="E13" i="2"/>
  <c r="E26" i="2"/>
  <c r="E16" i="2"/>
  <c r="E17" i="2"/>
  <c r="E29" i="2"/>
  <c r="Q4" i="4"/>
  <c r="Q39" i="1"/>
  <c r="E39" i="2"/>
  <c r="Q29" i="1"/>
  <c r="Q34" i="1"/>
  <c r="Q26" i="1"/>
  <c r="Q18" i="1"/>
  <c r="Q10" i="1"/>
  <c r="Q31" i="1"/>
  <c r="Q23" i="1"/>
  <c r="Q15" i="1"/>
  <c r="Q7" i="1"/>
  <c r="Q16" i="1"/>
  <c r="Q13" i="1"/>
  <c r="Q36" i="1"/>
  <c r="Q28" i="1"/>
  <c r="Q20" i="1"/>
  <c r="Q12" i="1"/>
  <c r="Q30" i="1"/>
  <c r="Q22" i="1"/>
  <c r="Q14" i="1"/>
  <c r="Q35" i="1"/>
  <c r="Q19" i="1"/>
  <c r="Q11" i="1"/>
  <c r="Q24" i="1"/>
  <c r="Q8" i="1"/>
  <c r="Q21" i="1"/>
  <c r="Q33" i="1"/>
  <c r="Q25" i="1"/>
  <c r="Q17" i="1"/>
  <c r="Q9" i="1"/>
  <c r="Q27" i="1"/>
  <c r="Q32" i="1"/>
  <c r="E35" i="3"/>
  <c r="E26" i="3"/>
  <c r="E12" i="3"/>
  <c r="E13" i="3"/>
  <c r="E36" i="3"/>
  <c r="E21" i="3"/>
  <c r="E19" i="3"/>
  <c r="E37" i="3"/>
  <c r="E18" i="3"/>
  <c r="E10" i="3"/>
  <c r="E31" i="3"/>
  <c r="E15" i="3"/>
  <c r="E25" i="3"/>
  <c r="E8" i="3"/>
  <c r="E34" i="3"/>
  <c r="E24" i="3"/>
  <c r="E32" i="3"/>
  <c r="N1" i="4"/>
  <c r="E17" i="3"/>
  <c r="E16" i="3"/>
  <c r="E23" i="3"/>
  <c r="E9" i="3"/>
  <c r="E11" i="3"/>
  <c r="E14" i="3"/>
  <c r="E30" i="3"/>
  <c r="E7" i="3"/>
  <c r="E28" i="3"/>
  <c r="E29" i="3"/>
  <c r="E22" i="3"/>
  <c r="E20" i="3"/>
  <c r="E27" i="3"/>
  <c r="E33" i="3"/>
  <c r="K39" i="2"/>
  <c r="K8" i="2"/>
  <c r="K15" i="2"/>
  <c r="K37" i="2"/>
  <c r="K7" i="2"/>
  <c r="K19" i="2"/>
  <c r="K20" i="2"/>
  <c r="K12" i="2"/>
  <c r="K34" i="2"/>
  <c r="K11" i="2"/>
  <c r="K36" i="2"/>
  <c r="K29" i="2"/>
  <c r="K25" i="2"/>
  <c r="K32" i="2"/>
  <c r="K33" i="2"/>
  <c r="K10" i="2"/>
  <c r="K13" i="2"/>
  <c r="K26" i="2"/>
  <c r="K31" i="2"/>
  <c r="K22" i="2"/>
  <c r="K24" i="2"/>
  <c r="K16" i="2"/>
  <c r="K17" i="2"/>
  <c r="K35" i="2"/>
  <c r="K27" i="2"/>
  <c r="K9" i="2"/>
  <c r="K28" i="2"/>
  <c r="K14" i="2"/>
  <c r="K18" i="2"/>
  <c r="K21" i="2"/>
  <c r="K30" i="2"/>
  <c r="K23" i="2"/>
  <c r="Q35" i="2"/>
  <c r="Q36" i="2"/>
  <c r="Q27" i="2"/>
  <c r="Q31" i="2"/>
  <c r="Q32" i="2"/>
  <c r="Q30" i="2"/>
  <c r="Q28" i="2"/>
  <c r="Q33" i="2"/>
  <c r="Q34" i="2"/>
  <c r="Q29" i="2"/>
  <c r="Q21" i="2"/>
  <c r="Q23" i="2"/>
  <c r="Q24" i="2"/>
  <c r="Q19" i="2"/>
  <c r="Q22" i="2"/>
  <c r="Q20" i="2"/>
  <c r="Q25" i="2"/>
  <c r="Q26" i="2"/>
  <c r="Q18" i="2"/>
  <c r="Q17" i="2"/>
  <c r="Q39" i="2"/>
  <c r="E39" i="3"/>
  <c r="Q9" i="2"/>
  <c r="Q7" i="2"/>
  <c r="Q8" i="2"/>
  <c r="Q12" i="2"/>
  <c r="Q14" i="2"/>
  <c r="Q16" i="2"/>
  <c r="Q11" i="2"/>
  <c r="Q13" i="2"/>
  <c r="Q10" i="2"/>
  <c r="Q15" i="2"/>
  <c r="E24" i="4"/>
  <c r="E31" i="4"/>
  <c r="E28" i="4"/>
  <c r="E19" i="4"/>
  <c r="E18" i="4"/>
  <c r="E15" i="4"/>
  <c r="E36" i="4"/>
  <c r="E26" i="4"/>
  <c r="E34" i="4"/>
  <c r="E22" i="4"/>
  <c r="E29" i="4"/>
  <c r="E30" i="4"/>
  <c r="E20" i="4"/>
  <c r="E13" i="4"/>
  <c r="E21" i="4"/>
  <c r="E25" i="4"/>
  <c r="E35" i="4"/>
  <c r="E12" i="4"/>
  <c r="E27" i="4"/>
  <c r="E11" i="4"/>
  <c r="E7" i="4"/>
  <c r="E33" i="4"/>
  <c r="E23" i="4"/>
  <c r="E16" i="4"/>
  <c r="E14" i="4"/>
  <c r="E32" i="4"/>
  <c r="E10" i="4"/>
  <c r="E9" i="4"/>
  <c r="E17" i="4"/>
  <c r="E8" i="4"/>
  <c r="E37" i="4"/>
  <c r="K33" i="3"/>
  <c r="K29" i="3"/>
  <c r="K31" i="3"/>
  <c r="K27" i="3"/>
  <c r="K35" i="3"/>
  <c r="K32" i="3"/>
  <c r="K36" i="3"/>
  <c r="K34" i="3"/>
  <c r="K28" i="3"/>
  <c r="K30" i="3"/>
  <c r="K39" i="3"/>
  <c r="K8" i="3"/>
  <c r="K19" i="3"/>
  <c r="K13" i="3"/>
  <c r="K7" i="3"/>
  <c r="K25" i="3"/>
  <c r="K11" i="3"/>
  <c r="K15" i="3"/>
  <c r="K23" i="3"/>
  <c r="K21" i="3"/>
  <c r="K20" i="3"/>
  <c r="K12" i="3"/>
  <c r="K22" i="3"/>
  <c r="K16" i="3"/>
  <c r="K24" i="3"/>
  <c r="K26" i="3"/>
  <c r="K18" i="3"/>
  <c r="K14" i="3"/>
  <c r="K10" i="3"/>
  <c r="K9" i="3"/>
  <c r="K17" i="3"/>
  <c r="Q21" i="3"/>
  <c r="Q17" i="3"/>
  <c r="Q24" i="3"/>
  <c r="Q20" i="3"/>
  <c r="Q9" i="3"/>
  <c r="Q7" i="3"/>
  <c r="Q8" i="3"/>
  <c r="Q14" i="3"/>
  <c r="Q26" i="3"/>
  <c r="Q32" i="3"/>
  <c r="Q30" i="3"/>
  <c r="Q37" i="3"/>
  <c r="Q29" i="3"/>
  <c r="Q36" i="3"/>
  <c r="Q35" i="3"/>
  <c r="Q31" i="3"/>
  <c r="Q33" i="3"/>
  <c r="Q28" i="3"/>
  <c r="Q34" i="3"/>
  <c r="Q27" i="3"/>
  <c r="Q10" i="3"/>
  <c r="Q11" i="3"/>
  <c r="Q18" i="3"/>
  <c r="Q16" i="3"/>
  <c r="Q19" i="3"/>
  <c r="Q12" i="3"/>
  <c r="Q22" i="3"/>
  <c r="Q23" i="3"/>
  <c r="Q39" i="3"/>
  <c r="E39" i="4"/>
  <c r="Q15" i="3"/>
  <c r="Q13" i="3"/>
  <c r="Q25" i="3"/>
  <c r="K31" i="4"/>
  <c r="K27" i="4"/>
  <c r="K32" i="4"/>
  <c r="K33" i="4"/>
  <c r="K34" i="4"/>
  <c r="K29" i="4"/>
  <c r="K28" i="4"/>
  <c r="K30" i="4"/>
  <c r="K39" i="4"/>
  <c r="Q37" i="4"/>
  <c r="K20" i="4"/>
  <c r="K23" i="4"/>
  <c r="K18" i="4"/>
  <c r="K7" i="4"/>
  <c r="K10" i="4"/>
  <c r="K25" i="4"/>
  <c r="K8" i="4"/>
  <c r="K22" i="4"/>
  <c r="K9" i="4"/>
  <c r="K15" i="4"/>
  <c r="K21" i="4"/>
  <c r="K26" i="4"/>
  <c r="K14" i="4"/>
  <c r="K13" i="4"/>
  <c r="K19" i="4"/>
  <c r="K12" i="4"/>
  <c r="K16" i="4"/>
  <c r="K11" i="4"/>
  <c r="K17" i="4"/>
  <c r="K24" i="4"/>
  <c r="Q18" i="4"/>
  <c r="Q15" i="4"/>
  <c r="Q25" i="4"/>
  <c r="Q20" i="4"/>
  <c r="Q11" i="4"/>
  <c r="Q21" i="4"/>
  <c r="Q12" i="4"/>
  <c r="Q26" i="4"/>
  <c r="Q13" i="4"/>
  <c r="Q19" i="4"/>
  <c r="Q7" i="4"/>
  <c r="Q10" i="4"/>
  <c r="Q8" i="4"/>
  <c r="Q24" i="4"/>
  <c r="Q17" i="4"/>
  <c r="Q23" i="4"/>
  <c r="Q22" i="4"/>
  <c r="Q16" i="4"/>
  <c r="Q9" i="4"/>
  <c r="Q14" i="4"/>
  <c r="Q39" i="4"/>
  <c r="Q33" i="4"/>
  <c r="Q35" i="4"/>
  <c r="Q34" i="4"/>
  <c r="Q28" i="4"/>
  <c r="Q30" i="4"/>
  <c r="Q32" i="4"/>
  <c r="Q29" i="4"/>
  <c r="Q36" i="4"/>
  <c r="Q31" i="4"/>
  <c r="Q27" i="4"/>
</calcChain>
</file>

<file path=xl/sharedStrings.xml><?xml version="1.0" encoding="utf-8"?>
<sst xmlns="http://schemas.openxmlformats.org/spreadsheetml/2006/main" count="169" uniqueCount="32">
  <si>
    <t>歩数記録表</t>
    <rPh sb="2" eb="4">
      <t>キロク</t>
    </rPh>
    <rPh sb="4" eb="5">
      <t>ヒョウ</t>
    </rPh>
    <phoneticPr fontId="1"/>
  </si>
  <si>
    <t>エントリー番号</t>
    <rPh sb="5" eb="7">
      <t>バンゴウ</t>
    </rPh>
    <phoneticPr fontId="1"/>
  </si>
  <si>
    <t>※記録表をＦＡＸで送信される方は、歩数記録がはっきりとわかるようにお願いします。</t>
    <rPh sb="1" eb="3">
      <t>キロク</t>
    </rPh>
    <rPh sb="3" eb="4">
      <t>ヒョウ</t>
    </rPh>
    <rPh sb="9" eb="11">
      <t>ソウシン</t>
    </rPh>
    <rPh sb="14" eb="15">
      <t>カタ</t>
    </rPh>
    <rPh sb="17" eb="19">
      <t>ホスウ</t>
    </rPh>
    <rPh sb="19" eb="21">
      <t>キロク</t>
    </rPh>
    <rPh sb="34" eb="35">
      <t>ネガ</t>
    </rPh>
    <phoneticPr fontId="1"/>
  </si>
  <si>
    <t>今月の目標</t>
    <rPh sb="0" eb="2">
      <t>コンゲツ</t>
    </rPh>
    <rPh sb="3" eb="5">
      <t>モクヒョウ</t>
    </rPh>
    <phoneticPr fontId="1"/>
  </si>
  <si>
    <t>歩</t>
    <rPh sb="0" eb="1">
      <t>ホ</t>
    </rPh>
    <phoneticPr fontId="1"/>
  </si>
  <si>
    <t>月</t>
    <rPh sb="0" eb="1">
      <t>ツキ</t>
    </rPh>
    <phoneticPr fontId="1"/>
  </si>
  <si>
    <t>先月までの
合計記録</t>
    <rPh sb="0" eb="2">
      <t>センゲツ</t>
    </rPh>
    <rPh sb="6" eb="7">
      <t>ゴウ</t>
    </rPh>
    <rPh sb="7" eb="8">
      <t>ケイ</t>
    </rPh>
    <rPh sb="8" eb="9">
      <t>キ</t>
    </rPh>
    <rPh sb="9" eb="10">
      <t>ロク</t>
    </rPh>
    <phoneticPr fontId="1"/>
  </si>
  <si>
    <t>日</t>
    <rPh sb="0" eb="1">
      <t>ヒ</t>
    </rPh>
    <phoneticPr fontId="1"/>
  </si>
  <si>
    <t>歩　　数</t>
    <rPh sb="0" eb="1">
      <t>ホ</t>
    </rPh>
    <rPh sb="3" eb="4">
      <t>スウ</t>
    </rPh>
    <phoneticPr fontId="1"/>
  </si>
  <si>
    <t>合　　計</t>
    <rPh sb="0" eb="1">
      <t>ゴウ</t>
    </rPh>
    <rPh sb="3" eb="4">
      <t>ケイ</t>
    </rPh>
    <phoneticPr fontId="1"/>
  </si>
  <si>
    <t>月計</t>
    <rPh sb="0" eb="1">
      <t>ツキ</t>
    </rPh>
    <rPh sb="1" eb="2">
      <t>ケイ</t>
    </rPh>
    <phoneticPr fontId="1"/>
  </si>
  <si>
    <t>郵送・ＦＡＸ用記入事項</t>
    <rPh sb="0" eb="2">
      <t>ユウソウ</t>
    </rPh>
    <rPh sb="6" eb="7">
      <t>ヨウ</t>
    </rPh>
    <rPh sb="7" eb="9">
      <t>キニュウ</t>
    </rPh>
    <rPh sb="9" eb="11">
      <t>ジコウ</t>
    </rPh>
    <phoneticPr fontId="1"/>
  </si>
  <si>
    <t>事業所名</t>
    <rPh sb="0" eb="3">
      <t>ジギョウショ</t>
    </rPh>
    <rPh sb="3" eb="4">
      <t>メイ</t>
    </rPh>
    <phoneticPr fontId="1"/>
  </si>
  <si>
    <t>ホームページ上のニックネーム</t>
    <rPh sb="6" eb="7">
      <t>ジョウ</t>
    </rPh>
    <phoneticPr fontId="1"/>
  </si>
  <si>
    <t>名前</t>
    <rPh sb="0" eb="2">
      <t>ナマエ</t>
    </rPh>
    <phoneticPr fontId="1"/>
  </si>
  <si>
    <t>ホームページの歩数ランキングに応募</t>
    <rPh sb="7" eb="9">
      <t>ホスウ</t>
    </rPh>
    <rPh sb="15" eb="17">
      <t>オウボ</t>
    </rPh>
    <phoneticPr fontId="1"/>
  </si>
  <si>
    <t>　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</si>
  <si>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</si>
  <si>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</si>
  <si>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送付先</t>
    <rPh sb="0" eb="2">
      <t>ソウフ</t>
    </rPh>
    <rPh sb="2" eb="3">
      <t>サキ</t>
    </rPh>
    <phoneticPr fontId="1"/>
  </si>
  <si>
    <r>
      <rPr>
        <sz val="9"/>
        <color indexed="8"/>
        <rFont val="ＭＳ Ｐゴシック"/>
        <family val="3"/>
        <charset val="128"/>
      </rPr>
      <t>一般財団法人　</t>
    </r>
    <r>
      <rPr>
        <sz val="11"/>
        <color theme="1"/>
        <rFont val="ＭＳ Ｐゴシック"/>
        <family val="3"/>
        <charset val="128"/>
        <scheme val="minor"/>
      </rPr>
      <t>岐阜県社会保険協会「紙上ウォーキング係」</t>
    </r>
    <rPh sb="0" eb="2">
      <t>イッパン</t>
    </rPh>
    <rPh sb="2" eb="4">
      <t>ザイダン</t>
    </rPh>
    <rPh sb="4" eb="6">
      <t>ホウジン</t>
    </rPh>
    <rPh sb="7" eb="10">
      <t>ギフケン</t>
    </rPh>
    <rPh sb="10" eb="12">
      <t>シャカイ</t>
    </rPh>
    <rPh sb="12" eb="14">
      <t>ホケン</t>
    </rPh>
    <rPh sb="14" eb="16">
      <t>キョウカイ</t>
    </rPh>
    <rPh sb="17" eb="19">
      <t>シジョウ</t>
    </rPh>
    <rPh sb="25" eb="26">
      <t>カカリ</t>
    </rPh>
    <phoneticPr fontId="1"/>
  </si>
  <si>
    <t>ＦＡＸ</t>
    <phoneticPr fontId="1"/>
  </si>
  <si>
    <t>歩</t>
    <phoneticPr fontId="1"/>
  </si>
  <si>
    <t>　</t>
    <phoneticPr fontId="1"/>
  </si>
  <si>
    <t>　</t>
    <phoneticPr fontId="1"/>
  </si>
  <si>
    <t>100万歩到達しました</t>
    <rPh sb="3" eb="5">
      <t>マンポ</t>
    </rPh>
    <rPh sb="5" eb="7">
      <t>トウタツ</t>
    </rPh>
    <phoneticPr fontId="1"/>
  </si>
  <si>
    <t>宮城県～千葉県ルートスタート</t>
    <rPh sb="0" eb="3">
      <t>ミヤギケン</t>
    </rPh>
    <rPh sb="4" eb="7">
      <t>チバケン</t>
    </rPh>
    <phoneticPr fontId="1"/>
  </si>
  <si>
    <t>宮城県～千葉県のルートを完歩しました</t>
    <rPh sb="0" eb="3">
      <t>ミヤギケン</t>
    </rPh>
    <rPh sb="4" eb="7">
      <t>チバケン</t>
    </rPh>
    <rPh sb="12" eb="13">
      <t>カン</t>
    </rPh>
    <rPh sb="13" eb="14">
      <t>ポ</t>
    </rPh>
    <phoneticPr fontId="1"/>
  </si>
  <si>
    <t>-　　　-</t>
    <phoneticPr fontId="1"/>
  </si>
  <si>
    <t>０５８‐２１３‐０８３０</t>
    <phoneticPr fontId="1"/>
  </si>
  <si>
    <r>
      <rPr>
        <sz val="10.5"/>
        <color indexed="8"/>
        <rFont val="ＭＳ Ｐゴシック"/>
        <family val="3"/>
        <charset val="128"/>
      </rPr>
      <t>一般財団法人　</t>
    </r>
    <r>
      <rPr>
        <sz val="10.5"/>
        <color indexed="8"/>
        <rFont val="ＭＳ Ｐゴシック"/>
        <family val="3"/>
        <charset val="128"/>
      </rPr>
      <t>岐阜県社会保険協会「紙上ウォーキング係」</t>
    </r>
    <rPh sb="0" eb="2">
      <t>イッパン</t>
    </rPh>
    <rPh sb="2" eb="4">
      <t>ザイダン</t>
    </rPh>
    <rPh sb="4" eb="6">
      <t>ホウジン</t>
    </rPh>
    <rPh sb="7" eb="10">
      <t>ギフケン</t>
    </rPh>
    <rPh sb="10" eb="12">
      <t>シャカイ</t>
    </rPh>
    <rPh sb="12" eb="14">
      <t>ホケン</t>
    </rPh>
    <rPh sb="14" eb="16">
      <t>キョウカイ</t>
    </rPh>
    <rPh sb="17" eb="19">
      <t>シジョウ</t>
    </rPh>
    <rPh sb="25" eb="26">
      <t>カカリ</t>
    </rPh>
    <phoneticPr fontId="1"/>
  </si>
  <si>
    <t>〒500-8833 岐阜市神田町2-2 岐阜商工会議所会館3階</t>
    <rPh sb="10" eb="12">
      <t>ギフ</t>
    </rPh>
    <rPh sb="12" eb="13">
      <t>シ</t>
    </rPh>
    <rPh sb="13" eb="16">
      <t>カンダチョウ</t>
    </rPh>
    <rPh sb="20" eb="22">
      <t>ギフ</t>
    </rPh>
    <rPh sb="22" eb="24">
      <t>ショウコウ</t>
    </rPh>
    <rPh sb="24" eb="27">
      <t>カイギショ</t>
    </rPh>
    <rPh sb="27" eb="29">
      <t>カイカン</t>
    </rPh>
    <rPh sb="30" eb="3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</si>
</sst>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歩&quot;"/>
    <numFmt numFmtId="177" formatCode="#,##0_);[Red]\(#,##0\)"/>
    <numFmt numFmtId="178" formatCode="#,###"/>
    <numFmt numFmtId="179" formatCode="#,##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BFD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176" fontId="0" fillId="0" borderId="1" xfId="0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176" fontId="9" fillId="2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12" fillId="2" borderId="6" xfId="1" applyNumberFormat="1" applyFon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38" fontId="5" fillId="2" borderId="8" xfId="1" applyFon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178" fontId="12" fillId="2" borderId="10" xfId="1" applyNumberFormat="1" applyFont="1" applyFill="1" applyBorder="1" applyAlignment="1">
      <alignment vertical="center" shrinkToFit="1"/>
    </xf>
    <xf numFmtId="0" fontId="9" fillId="2" borderId="8" xfId="0" applyFont="1" applyFill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178" fontId="12" fillId="2" borderId="4" xfId="0" applyNumberFormat="1" applyFont="1" applyFill="1" applyBorder="1">
      <alignment vertical="center"/>
    </xf>
    <xf numFmtId="178" fontId="12" fillId="2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4" fillId="2" borderId="12" xfId="0" applyFon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14" fillId="2" borderId="0" xfId="0" applyFont="1" applyFill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178" fontId="12" fillId="2" borderId="18" xfId="1" applyNumberFormat="1" applyFont="1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178" fontId="12" fillId="2" borderId="19" xfId="1" applyNumberFormat="1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2" borderId="20" xfId="0" applyFon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6" fillId="2" borderId="13" xfId="0" applyFont="1" applyFill="1" applyBorder="1">
      <alignment vertical="center"/>
    </xf>
    <xf numFmtId="0" fontId="14" fillId="2" borderId="14" xfId="0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16" fillId="2" borderId="0" xfId="0" applyFont="1" applyFill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27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30" xfId="0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 applyProtection="1">
      <alignment horizontal="center" vertical="center" wrapText="1" shrinkToFit="1"/>
      <protection locked="0"/>
    </xf>
    <xf numFmtId="0" fontId="0" fillId="0" borderId="32" xfId="0" applyBorder="1" applyAlignment="1" applyProtection="1">
      <alignment horizontal="center" vertical="center" wrapText="1" shrinkToFit="1"/>
      <protection locked="0"/>
    </xf>
    <xf numFmtId="0" fontId="0" fillId="0" borderId="33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178" fontId="12" fillId="2" borderId="34" xfId="0" applyNumberFormat="1" applyFont="1" applyFill="1" applyBorder="1" applyAlignment="1">
      <alignment horizontal="right" vertical="center"/>
    </xf>
    <xf numFmtId="178" fontId="12" fillId="2" borderId="35" xfId="0" applyNumberFormat="1" applyFont="1" applyFill="1" applyBorder="1" applyAlignment="1">
      <alignment horizontal="right" vertical="center"/>
    </xf>
    <xf numFmtId="178" fontId="12" fillId="2" borderId="36" xfId="0" applyNumberFormat="1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7" xfId="0" applyBorder="1" applyAlignment="1" applyProtection="1">
      <alignment horizontal="left" vertical="center" wrapText="1" indent="1"/>
      <protection locked="0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20" fillId="2" borderId="29" xfId="0" applyFont="1" applyFill="1" applyBorder="1">
      <alignment vertical="center"/>
    </xf>
    <xf numFmtId="0" fontId="20" fillId="2" borderId="0" xfId="0" applyFont="1" applyFill="1">
      <alignment vertical="center"/>
    </xf>
    <xf numFmtId="0" fontId="20" fillId="2" borderId="30" xfId="0" applyFont="1" applyFill="1" applyBorder="1">
      <alignment vertical="center"/>
    </xf>
    <xf numFmtId="0" fontId="20" fillId="2" borderId="41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20" fillId="2" borderId="42" xfId="0" applyFon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15" fillId="0" borderId="15" xfId="1" applyNumberFormat="1" applyFont="1" applyBorder="1" applyAlignment="1" applyProtection="1">
      <alignment horizontal="right" vertical="center"/>
      <protection locked="0"/>
    </xf>
    <xf numFmtId="177" fontId="15" fillId="0" borderId="16" xfId="1" applyNumberFormat="1" applyFont="1" applyBorder="1" applyAlignment="1" applyProtection="1">
      <alignment horizontal="right" vertical="center"/>
      <protection locked="0"/>
    </xf>
    <xf numFmtId="177" fontId="15" fillId="0" borderId="17" xfId="1" applyNumberFormat="1" applyFont="1" applyBorder="1" applyAlignment="1" applyProtection="1">
      <alignment horizontal="right" vertical="center"/>
      <protection locked="0"/>
    </xf>
    <xf numFmtId="177" fontId="15" fillId="0" borderId="43" xfId="0" applyNumberFormat="1" applyFont="1" applyBorder="1" applyAlignment="1" applyProtection="1">
      <alignment horizontal="right" vertical="center"/>
      <protection locked="0"/>
    </xf>
    <xf numFmtId="177" fontId="15" fillId="0" borderId="44" xfId="0" applyNumberFormat="1" applyFont="1" applyBorder="1" applyAlignment="1" applyProtection="1">
      <alignment horizontal="right" vertical="center"/>
      <protection locked="0"/>
    </xf>
    <xf numFmtId="177" fontId="15" fillId="0" borderId="45" xfId="0" applyNumberFormat="1" applyFont="1" applyBorder="1" applyAlignment="1" applyProtection="1">
      <alignment horizontal="right" vertical="center"/>
      <protection locked="0"/>
    </xf>
    <xf numFmtId="177" fontId="15" fillId="0" borderId="15" xfId="0" applyNumberFormat="1" applyFont="1" applyBorder="1" applyAlignment="1" applyProtection="1">
      <alignment horizontal="right" vertical="center"/>
      <protection locked="0"/>
    </xf>
    <xf numFmtId="177" fontId="15" fillId="0" borderId="16" xfId="0" applyNumberFormat="1" applyFont="1" applyBorder="1" applyAlignment="1" applyProtection="1">
      <alignment horizontal="right" vertical="center"/>
      <protection locked="0"/>
    </xf>
    <xf numFmtId="177" fontId="15" fillId="0" borderId="17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7" fontId="15" fillId="0" borderId="43" xfId="1" applyNumberFormat="1" applyFont="1" applyBorder="1" applyAlignment="1" applyProtection="1">
      <alignment horizontal="right" vertical="center"/>
      <protection locked="0"/>
    </xf>
    <xf numFmtId="177" fontId="15" fillId="0" borderId="44" xfId="1" applyNumberFormat="1" applyFont="1" applyBorder="1" applyAlignment="1" applyProtection="1">
      <alignment horizontal="right" vertical="center"/>
      <protection locked="0"/>
    </xf>
    <xf numFmtId="177" fontId="15" fillId="0" borderId="45" xfId="1" applyNumberFormat="1" applyFont="1" applyBorder="1" applyAlignment="1" applyProtection="1">
      <alignment horizontal="right" vertical="center"/>
      <protection locked="0"/>
    </xf>
    <xf numFmtId="0" fontId="21" fillId="2" borderId="4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177" fontId="15" fillId="0" borderId="37" xfId="1" applyNumberFormat="1" applyFont="1" applyBorder="1" applyAlignment="1" applyProtection="1">
      <alignment horizontal="right" vertical="center"/>
      <protection locked="0"/>
    </xf>
    <xf numFmtId="177" fontId="15" fillId="0" borderId="38" xfId="1" applyNumberFormat="1" applyFont="1" applyBorder="1" applyAlignment="1" applyProtection="1">
      <alignment horizontal="right" vertical="center"/>
      <protection locked="0"/>
    </xf>
    <xf numFmtId="177" fontId="15" fillId="0" borderId="39" xfId="1" applyNumberFormat="1" applyFont="1" applyBorder="1" applyAlignment="1" applyProtection="1">
      <alignment horizontal="right" vertical="center"/>
      <protection locked="0"/>
    </xf>
    <xf numFmtId="177" fontId="15" fillId="0" borderId="37" xfId="0" applyNumberFormat="1" applyFont="1" applyBorder="1" applyAlignment="1" applyProtection="1">
      <alignment horizontal="right" vertical="center"/>
      <protection locked="0"/>
    </xf>
    <xf numFmtId="177" fontId="15" fillId="0" borderId="38" xfId="0" applyNumberFormat="1" applyFont="1" applyBorder="1" applyAlignment="1" applyProtection="1">
      <alignment horizontal="right" vertical="center"/>
      <protection locked="0"/>
    </xf>
    <xf numFmtId="177" fontId="15" fillId="0" borderId="39" xfId="0" applyNumberFormat="1" applyFont="1" applyBorder="1" applyAlignment="1" applyProtection="1">
      <alignment horizontal="right" vertical="center"/>
      <protection locked="0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 applyProtection="1">
      <alignment horizontal="left" vertical="center" indent="1"/>
      <protection locked="0" hidden="1"/>
    </xf>
    <xf numFmtId="0" fontId="0" fillId="0" borderId="27" xfId="0" applyBorder="1" applyAlignment="1" applyProtection="1">
      <alignment horizontal="left" vertical="center" indent="1"/>
      <protection locked="0" hidden="1"/>
    </xf>
    <xf numFmtId="0" fontId="0" fillId="0" borderId="28" xfId="0" applyBorder="1" applyAlignment="1" applyProtection="1">
      <alignment horizontal="left" vertical="center" indent="1"/>
      <protection locked="0" hidden="1"/>
    </xf>
    <xf numFmtId="0" fontId="0" fillId="0" borderId="29" xfId="0" applyBorder="1" applyAlignment="1" applyProtection="1">
      <alignment horizontal="left" vertical="center" indent="1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0" fillId="0" borderId="30" xfId="0" applyBorder="1" applyAlignment="1" applyProtection="1">
      <alignment horizontal="left" vertical="center" indent="1"/>
      <protection locked="0" hidden="1"/>
    </xf>
    <xf numFmtId="0" fontId="0" fillId="0" borderId="26" xfId="0" applyBorder="1" applyAlignment="1" applyProtection="1">
      <alignment horizontal="center" vertical="center" wrapText="1" shrinkToFit="1"/>
      <protection locked="0" hidden="1"/>
    </xf>
    <xf numFmtId="0" fontId="0" fillId="0" borderId="27" xfId="0" applyBorder="1" applyAlignment="1" applyProtection="1">
      <alignment horizontal="center" vertical="center" wrapText="1" shrinkToFit="1"/>
      <protection locked="0" hidden="1"/>
    </xf>
    <xf numFmtId="0" fontId="0" fillId="0" borderId="28" xfId="0" applyBorder="1" applyAlignment="1" applyProtection="1">
      <alignment horizontal="center" vertical="center" wrapText="1" shrinkToFit="1"/>
      <protection locked="0" hidden="1"/>
    </xf>
    <xf numFmtId="0" fontId="0" fillId="0" borderId="29" xfId="0" applyBorder="1" applyAlignment="1" applyProtection="1">
      <alignment horizontal="center" vertical="center" wrapText="1" shrinkToFit="1"/>
      <protection locked="0" hidden="1"/>
    </xf>
    <xf numFmtId="0" fontId="0" fillId="0" borderId="0" xfId="0" applyAlignment="1" applyProtection="1">
      <alignment horizontal="center" vertical="center" wrapText="1" shrinkToFit="1"/>
      <protection locked="0" hidden="1"/>
    </xf>
    <xf numFmtId="0" fontId="0" fillId="0" borderId="30" xfId="0" applyBorder="1" applyAlignment="1" applyProtection="1">
      <alignment horizontal="center" vertical="center" wrapText="1" shrinkToFit="1"/>
      <protection locked="0" hidden="1"/>
    </xf>
    <xf numFmtId="0" fontId="0" fillId="0" borderId="31" xfId="0" applyBorder="1" applyAlignment="1" applyProtection="1">
      <alignment horizontal="center" vertical="center" wrapText="1" shrinkToFit="1"/>
      <protection locked="0" hidden="1"/>
    </xf>
    <xf numFmtId="0" fontId="0" fillId="0" borderId="32" xfId="0" applyBorder="1" applyAlignment="1" applyProtection="1">
      <alignment horizontal="center" vertical="center" wrapText="1" shrinkToFit="1"/>
      <protection locked="0" hidden="1"/>
    </xf>
    <xf numFmtId="0" fontId="0" fillId="0" borderId="33" xfId="0" applyBorder="1" applyAlignment="1" applyProtection="1">
      <alignment horizontal="center" vertical="center" wrapText="1" shrinkToFit="1"/>
      <protection locked="0" hidden="1"/>
    </xf>
    <xf numFmtId="0" fontId="0" fillId="0" borderId="26" xfId="0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 wrapText="1"/>
      <protection locked="0" hidden="1"/>
    </xf>
    <xf numFmtId="0" fontId="0" fillId="0" borderId="28" xfId="0" applyBorder="1" applyAlignment="1" applyProtection="1">
      <alignment horizontal="center" vertical="center" wrapText="1"/>
      <protection locked="0" hidden="1"/>
    </xf>
    <xf numFmtId="0" fontId="0" fillId="0" borderId="31" xfId="0" applyBorder="1" applyAlignment="1" applyProtection="1">
      <alignment horizontal="center" vertical="center" wrapText="1"/>
      <protection locked="0" hidden="1"/>
    </xf>
    <xf numFmtId="0" fontId="0" fillId="0" borderId="32" xfId="0" applyBorder="1" applyAlignment="1" applyProtection="1">
      <alignment horizontal="center" vertical="center" wrapText="1"/>
      <protection locked="0" hidden="1"/>
    </xf>
    <xf numFmtId="0" fontId="0" fillId="0" borderId="33" xfId="0" applyBorder="1" applyAlignment="1" applyProtection="1">
      <alignment horizontal="center" vertical="center" wrapText="1"/>
      <protection locked="0" hidden="1"/>
    </xf>
    <xf numFmtId="49" fontId="19" fillId="0" borderId="26" xfId="0" applyNumberFormat="1" applyFont="1" applyBorder="1" applyAlignment="1" applyProtection="1">
      <alignment horizontal="center" vertical="center"/>
      <protection locked="0" hidden="1"/>
    </xf>
    <xf numFmtId="0" fontId="19" fillId="0" borderId="27" xfId="0" applyFont="1" applyBorder="1" applyAlignment="1" applyProtection="1">
      <alignment horizontal="center" vertical="center"/>
      <protection locked="0" hidden="1"/>
    </xf>
    <xf numFmtId="0" fontId="19" fillId="0" borderId="28" xfId="0" applyFont="1" applyBorder="1" applyAlignment="1" applyProtection="1">
      <alignment horizontal="center" vertical="center"/>
      <protection locked="0" hidden="1"/>
    </xf>
    <xf numFmtId="0" fontId="19" fillId="0" borderId="31" xfId="0" applyFont="1" applyBorder="1" applyAlignment="1" applyProtection="1">
      <alignment horizontal="center" vertical="center"/>
      <protection locked="0" hidden="1"/>
    </xf>
    <xf numFmtId="0" fontId="19" fillId="0" borderId="32" xfId="0" applyFont="1" applyBorder="1" applyAlignment="1" applyProtection="1">
      <alignment horizontal="center" vertical="center"/>
      <protection locked="0" hidden="1"/>
    </xf>
    <xf numFmtId="0" fontId="19" fillId="0" borderId="33" xfId="0" applyFont="1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left" vertical="center" wrapText="1" indent="1"/>
      <protection locked="0" hidden="1"/>
    </xf>
    <xf numFmtId="0" fontId="0" fillId="0" borderId="27" xfId="0" applyBorder="1" applyAlignment="1" applyProtection="1">
      <alignment horizontal="left" vertical="center" wrapText="1" indent="1"/>
      <protection locked="0" hidden="1"/>
    </xf>
    <xf numFmtId="0" fontId="0" fillId="0" borderId="28" xfId="0" applyBorder="1" applyAlignment="1" applyProtection="1">
      <alignment horizontal="left" vertical="center" wrapText="1" indent="1"/>
      <protection locked="0" hidden="1"/>
    </xf>
    <xf numFmtId="0" fontId="0" fillId="0" borderId="31" xfId="0" applyBorder="1" applyAlignment="1" applyProtection="1">
      <alignment horizontal="left" vertical="center" wrapText="1" indent="1"/>
      <protection locked="0" hidden="1"/>
    </xf>
    <xf numFmtId="0" fontId="0" fillId="0" borderId="32" xfId="0" applyBorder="1" applyAlignment="1" applyProtection="1">
      <alignment horizontal="left" vertical="center" wrapText="1" indent="1"/>
      <protection locked="0" hidden="1"/>
    </xf>
    <xf numFmtId="0" fontId="0" fillId="0" borderId="33" xfId="0" applyBorder="1" applyAlignment="1" applyProtection="1">
      <alignment horizontal="left" vertical="center" wrapText="1" indent="1"/>
      <protection locked="0" hidden="1"/>
    </xf>
    <xf numFmtId="179" fontId="15" fillId="0" borderId="43" xfId="0" applyNumberFormat="1" applyFont="1" applyBorder="1" applyAlignment="1" applyProtection="1">
      <alignment horizontal="right" vertical="center"/>
      <protection locked="0"/>
    </xf>
    <xf numFmtId="179" fontId="15" fillId="0" borderId="44" xfId="0" applyNumberFormat="1" applyFont="1" applyBorder="1" applyAlignment="1" applyProtection="1">
      <alignment horizontal="right" vertical="center"/>
      <protection locked="0"/>
    </xf>
    <xf numFmtId="179" fontId="15" fillId="0" borderId="45" xfId="0" applyNumberFormat="1" applyFont="1" applyBorder="1" applyAlignment="1" applyProtection="1">
      <alignment horizontal="right" vertical="center"/>
      <protection locked="0"/>
    </xf>
    <xf numFmtId="179" fontId="15" fillId="0" borderId="15" xfId="0" applyNumberFormat="1" applyFont="1" applyBorder="1" applyAlignment="1" applyProtection="1">
      <alignment horizontal="right" vertical="center"/>
      <protection locked="0"/>
    </xf>
    <xf numFmtId="179" fontId="15" fillId="0" borderId="16" xfId="0" applyNumberFormat="1" applyFont="1" applyBorder="1" applyAlignment="1" applyProtection="1">
      <alignment horizontal="right" vertical="center"/>
      <protection locked="0"/>
    </xf>
    <xf numFmtId="179" fontId="15" fillId="0" borderId="17" xfId="0" applyNumberFormat="1" applyFont="1" applyBorder="1" applyAlignment="1" applyProtection="1">
      <alignment horizontal="right" vertical="center"/>
      <protection locked="0"/>
    </xf>
    <xf numFmtId="179" fontId="15" fillId="0" borderId="37" xfId="0" applyNumberFormat="1" applyFont="1" applyBorder="1" applyAlignment="1" applyProtection="1">
      <alignment horizontal="right" vertical="center"/>
      <protection locked="0"/>
    </xf>
    <xf numFmtId="179" fontId="15" fillId="0" borderId="38" xfId="0" applyNumberFormat="1" applyFont="1" applyBorder="1" applyAlignment="1" applyProtection="1">
      <alignment horizontal="right" vertical="center"/>
      <protection locked="0"/>
    </xf>
    <xf numFmtId="179" fontId="15" fillId="0" borderId="39" xfId="0" applyNumberFormat="1" applyFont="1" applyBorder="1" applyAlignment="1" applyProtection="1">
      <alignment horizontal="right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47" xfId="0" applyFon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left" vertical="center" indent="1"/>
      <protection locked="0" hidden="1"/>
    </xf>
    <xf numFmtId="0" fontId="0" fillId="0" borderId="38" xfId="0" applyBorder="1" applyAlignment="1" applyProtection="1">
      <alignment horizontal="left" vertical="center" indent="1"/>
      <protection locked="0" hidden="1"/>
    </xf>
    <xf numFmtId="0" fontId="0" fillId="0" borderId="39" xfId="0" applyBorder="1" applyAlignment="1" applyProtection="1">
      <alignment horizontal="left" vertical="center" indent="1"/>
      <protection locked="0" hidden="1"/>
    </xf>
    <xf numFmtId="0" fontId="0" fillId="0" borderId="43" xfId="0" applyBorder="1" applyAlignment="1" applyProtection="1">
      <alignment horizontal="left" vertical="center" indent="1"/>
      <protection locked="0" hidden="1"/>
    </xf>
    <xf numFmtId="0" fontId="0" fillId="0" borderId="44" xfId="0" applyBorder="1" applyAlignment="1" applyProtection="1">
      <alignment horizontal="left" vertical="center" indent="1"/>
      <protection locked="0" hidden="1"/>
    </xf>
    <xf numFmtId="0" fontId="0" fillId="0" borderId="45" xfId="0" applyBorder="1" applyAlignment="1" applyProtection="1">
      <alignment horizontal="left" vertical="center" indent="1"/>
      <protection locked="0" hidden="1"/>
    </xf>
    <xf numFmtId="0" fontId="0" fillId="0" borderId="48" xfId="0" applyBorder="1" applyAlignment="1" applyProtection="1">
      <alignment horizontal="left" vertical="center" indent="1"/>
      <protection locked="0" hidden="1"/>
    </xf>
    <xf numFmtId="0" fontId="0" fillId="0" borderId="49" xfId="0" applyBorder="1" applyAlignment="1" applyProtection="1">
      <alignment horizontal="left" vertical="center" indent="1"/>
      <protection locked="0" hidden="1"/>
    </xf>
    <xf numFmtId="0" fontId="0" fillId="0" borderId="50" xfId="0" applyBorder="1" applyAlignment="1" applyProtection="1">
      <alignment horizontal="left" vertical="center" indent="1"/>
      <protection locked="0" hidden="1"/>
    </xf>
    <xf numFmtId="0" fontId="0" fillId="0" borderId="37" xfId="0" applyBorder="1" applyAlignment="1" applyProtection="1">
      <alignment horizontal="center" vertical="center" wrapText="1"/>
      <protection locked="0" hidden="1"/>
    </xf>
    <xf numFmtId="0" fontId="0" fillId="0" borderId="38" xfId="0" applyBorder="1" applyAlignment="1" applyProtection="1">
      <alignment horizontal="center" vertical="center" wrapText="1"/>
      <protection locked="0" hidden="1"/>
    </xf>
    <xf numFmtId="0" fontId="0" fillId="0" borderId="39" xfId="0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 wrapText="1"/>
      <protection locked="0" hidden="1"/>
    </xf>
    <xf numFmtId="49" fontId="19" fillId="0" borderId="37" xfId="0" applyNumberFormat="1" applyFont="1" applyBorder="1" applyAlignment="1" applyProtection="1">
      <alignment horizontal="center" vertical="center"/>
      <protection locked="0" hidden="1"/>
    </xf>
    <xf numFmtId="0" fontId="19" fillId="0" borderId="38" xfId="0" applyFont="1" applyBorder="1" applyAlignment="1" applyProtection="1">
      <alignment horizontal="center" vertical="center"/>
      <protection locked="0" hidden="1"/>
    </xf>
    <xf numFmtId="0" fontId="19" fillId="0" borderId="39" xfId="0" applyFont="1" applyBorder="1" applyAlignment="1" applyProtection="1">
      <alignment horizontal="center" vertical="center"/>
      <protection locked="0" hidden="1"/>
    </xf>
    <xf numFmtId="0" fontId="19" fillId="0" borderId="15" xfId="0" applyFont="1" applyBorder="1" applyAlignment="1" applyProtection="1">
      <alignment horizontal="center" vertical="center"/>
      <protection locked="0" hidden="1"/>
    </xf>
    <xf numFmtId="0" fontId="19" fillId="0" borderId="16" xfId="0" applyFont="1" applyBorder="1" applyAlignment="1" applyProtection="1">
      <alignment horizontal="center" vertical="center"/>
      <protection locked="0" hidden="1"/>
    </xf>
    <xf numFmtId="0" fontId="19" fillId="0" borderId="17" xfId="0" applyFon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left" vertical="center" wrapText="1" indent="1"/>
      <protection locked="0" hidden="1"/>
    </xf>
    <xf numFmtId="0" fontId="0" fillId="0" borderId="38" xfId="0" applyBorder="1" applyAlignment="1" applyProtection="1">
      <alignment horizontal="left" vertical="center" wrapText="1" indent="1"/>
      <protection locked="0" hidden="1"/>
    </xf>
    <xf numFmtId="0" fontId="0" fillId="0" borderId="39" xfId="0" applyBorder="1" applyAlignment="1" applyProtection="1">
      <alignment horizontal="left" vertical="center" wrapText="1" indent="1"/>
      <protection locked="0" hidden="1"/>
    </xf>
    <xf numFmtId="0" fontId="0" fillId="0" borderId="15" xfId="0" applyBorder="1" applyAlignment="1" applyProtection="1">
      <alignment horizontal="left" vertical="center" wrapText="1" indent="1"/>
      <protection locked="0" hidden="1"/>
    </xf>
    <xf numFmtId="0" fontId="0" fillId="0" borderId="16" xfId="0" applyBorder="1" applyAlignment="1" applyProtection="1">
      <alignment horizontal="left" vertical="center" wrapText="1" indent="1"/>
      <protection locked="0" hidden="1"/>
    </xf>
    <xf numFmtId="0" fontId="0" fillId="0" borderId="17" xfId="0" applyBorder="1" applyAlignment="1" applyProtection="1">
      <alignment horizontal="left" vertical="center" wrapText="1" indent="1"/>
      <protection locked="0" hidden="1"/>
    </xf>
    <xf numFmtId="0" fontId="23" fillId="2" borderId="0" xfId="0" applyFont="1" applyFill="1" applyAlignment="1">
      <alignment horizontal="center" vertical="center"/>
    </xf>
    <xf numFmtId="178" fontId="12" fillId="2" borderId="34" xfId="0" applyNumberFormat="1" applyFont="1" applyFill="1" applyBorder="1">
      <alignment vertical="center"/>
    </xf>
    <xf numFmtId="178" fontId="12" fillId="2" borderId="35" xfId="0" applyNumberFormat="1" applyFont="1" applyFill="1" applyBorder="1">
      <alignment vertical="center"/>
    </xf>
    <xf numFmtId="178" fontId="12" fillId="2" borderId="36" xfId="0" applyNumberFormat="1" applyFont="1" applyFill="1" applyBorder="1">
      <alignment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123825</xdr:rowOff>
        </xdr:from>
        <xdr:to>
          <xdr:col>13</xdr:col>
          <xdr:colOff>200025</xdr:colOff>
          <xdr:row>43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43</xdr:row>
      <xdr:rowOff>2275</xdr:rowOff>
    </xdr:from>
    <xdr:to>
      <xdr:col>14</xdr:col>
      <xdr:colOff>152400</xdr:colOff>
      <xdr:row>43</xdr:row>
      <xdr:rowOff>3469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158740" y="10395955"/>
          <a:ext cx="209550" cy="119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123825</xdr:rowOff>
        </xdr:from>
        <xdr:to>
          <xdr:col>13</xdr:col>
          <xdr:colOff>200025</xdr:colOff>
          <xdr:row>43</xdr:row>
          <xdr:rowOff>133350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43</xdr:row>
      <xdr:rowOff>2275</xdr:rowOff>
    </xdr:from>
    <xdr:to>
      <xdr:col>14</xdr:col>
      <xdr:colOff>152400</xdr:colOff>
      <xdr:row>43</xdr:row>
      <xdr:rowOff>3469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158740" y="10395955"/>
          <a:ext cx="209550" cy="119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123825</xdr:rowOff>
        </xdr:from>
        <xdr:to>
          <xdr:col>13</xdr:col>
          <xdr:colOff>200025</xdr:colOff>
          <xdr:row>43</xdr:row>
          <xdr:rowOff>133350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43</xdr:row>
      <xdr:rowOff>2275</xdr:rowOff>
    </xdr:from>
    <xdr:to>
      <xdr:col>14</xdr:col>
      <xdr:colOff>152400</xdr:colOff>
      <xdr:row>43</xdr:row>
      <xdr:rowOff>3469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5158740" y="10395955"/>
          <a:ext cx="209550" cy="119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123825</xdr:rowOff>
        </xdr:from>
        <xdr:to>
          <xdr:col>13</xdr:col>
          <xdr:colOff>200025</xdr:colOff>
          <xdr:row>43</xdr:row>
          <xdr:rowOff>133350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43</xdr:row>
      <xdr:rowOff>2275</xdr:rowOff>
    </xdr:from>
    <xdr:to>
      <xdr:col>14</xdr:col>
      <xdr:colOff>152400</xdr:colOff>
      <xdr:row>43</xdr:row>
      <xdr:rowOff>3469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5158740" y="10395955"/>
          <a:ext cx="209550" cy="119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123825</xdr:rowOff>
        </xdr:from>
        <xdr:to>
          <xdr:col>13</xdr:col>
          <xdr:colOff>200025</xdr:colOff>
          <xdr:row>43</xdr:row>
          <xdr:rowOff>133350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14</xdr:col>
          <xdr:colOff>76200</xdr:colOff>
          <xdr:row>46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137" t="s">
        <v>1</v>
      </c>
      <c r="L1" s="137"/>
      <c r="M1" s="138"/>
      <c r="N1" s="139"/>
      <c r="O1" s="140"/>
      <c r="P1" s="140"/>
      <c r="Q1" s="141"/>
    </row>
    <row r="2" spans="1:17" ht="23.25" customHeight="1" thickBot="1" x14ac:dyDescent="0.2">
      <c r="A2" t="s">
        <v>2</v>
      </c>
      <c r="B2" s="2"/>
      <c r="C2" s="2"/>
    </row>
    <row r="3" spans="1:17" ht="26.25" customHeight="1" thickBot="1" x14ac:dyDescent="0.2">
      <c r="A3" s="142">
        <v>4</v>
      </c>
      <c r="C3" s="143" t="s">
        <v>3</v>
      </c>
      <c r="D3" s="143"/>
      <c r="E3" s="3" t="s">
        <v>4</v>
      </c>
      <c r="G3" s="142">
        <v>5</v>
      </c>
      <c r="I3" s="143" t="s">
        <v>3</v>
      </c>
      <c r="J3" s="143"/>
      <c r="K3" s="3" t="s">
        <v>4</v>
      </c>
      <c r="M3" s="142">
        <v>6</v>
      </c>
      <c r="O3" s="143" t="s">
        <v>3</v>
      </c>
      <c r="P3" s="143"/>
      <c r="Q3" s="3" t="s">
        <v>4</v>
      </c>
    </row>
    <row r="4" spans="1:17" ht="26.25" customHeight="1" thickBot="1" x14ac:dyDescent="0.2">
      <c r="A4" s="142"/>
      <c r="B4" s="4" t="s">
        <v>5</v>
      </c>
      <c r="C4" s="144" t="s">
        <v>26</v>
      </c>
      <c r="D4" s="144"/>
      <c r="E4" s="144"/>
      <c r="G4" s="142"/>
      <c r="H4" s="4" t="s">
        <v>5</v>
      </c>
      <c r="I4" s="145" t="s">
        <v>6</v>
      </c>
      <c r="J4" s="145"/>
      <c r="K4" s="5" t="str">
        <f>IF(ISNUMBER(B36),B39,"歩")</f>
        <v>歩</v>
      </c>
      <c r="M4" s="142"/>
      <c r="N4" s="4" t="s">
        <v>5</v>
      </c>
      <c r="O4" s="145" t="s">
        <v>6</v>
      </c>
      <c r="P4" s="145"/>
      <c r="Q4" s="5" t="str">
        <f>IF(ISNUMBER(H37),B39+H39,"歩")</f>
        <v>歩</v>
      </c>
    </row>
    <row r="5" spans="1:17" ht="9.75" customHeight="1" x14ac:dyDescent="0.15">
      <c r="A5" s="6"/>
      <c r="B5" s="4"/>
      <c r="C5" s="7"/>
      <c r="D5" s="7"/>
      <c r="E5" s="8"/>
      <c r="G5" s="6"/>
      <c r="H5" s="4"/>
      <c r="I5" s="7"/>
      <c r="J5" s="7"/>
      <c r="K5" s="8"/>
      <c r="M5" s="6"/>
      <c r="N5" s="4"/>
      <c r="O5" s="7"/>
      <c r="P5" s="7"/>
      <c r="Q5" s="8"/>
    </row>
    <row r="6" spans="1:17" ht="19.5" customHeight="1" thickBot="1" x14ac:dyDescent="0.2">
      <c r="A6" s="9" t="s">
        <v>7</v>
      </c>
      <c r="B6" s="152" t="s">
        <v>8</v>
      </c>
      <c r="C6" s="153"/>
      <c r="D6" s="154"/>
      <c r="E6" s="9" t="s">
        <v>9</v>
      </c>
      <c r="G6" s="9" t="s">
        <v>7</v>
      </c>
      <c r="H6" s="152" t="s">
        <v>8</v>
      </c>
      <c r="I6" s="153"/>
      <c r="J6" s="154"/>
      <c r="K6" s="9" t="s">
        <v>9</v>
      </c>
      <c r="M6" s="9" t="s">
        <v>7</v>
      </c>
      <c r="N6" s="152" t="s">
        <v>8</v>
      </c>
      <c r="O6" s="153"/>
      <c r="P6" s="154"/>
      <c r="Q6" s="9" t="s">
        <v>9</v>
      </c>
    </row>
    <row r="7" spans="1:17" ht="19.5" customHeight="1" x14ac:dyDescent="0.15">
      <c r="A7" s="10">
        <v>1</v>
      </c>
      <c r="B7" s="146"/>
      <c r="C7" s="147"/>
      <c r="D7" s="148"/>
      <c r="E7" s="11" t="str">
        <f>IF(LEN($N$1),IF(ISNUMBER(B7),SUM(B7:D7),""),IF((B7&gt;=1),"エントリー番号未入力です",""))</f>
        <v/>
      </c>
      <c r="G7" s="10">
        <v>1</v>
      </c>
      <c r="H7" s="149"/>
      <c r="I7" s="150"/>
      <c r="J7" s="151"/>
      <c r="K7" s="11" t="str">
        <f>IF(LEN($N$1),IF(ISNUMBER(H7),SUM(H7:J7)+$E$39,""),IF((H7&gt;=1),"エントリー番号未入力です",""))</f>
        <v/>
      </c>
      <c r="M7" s="10">
        <v>1</v>
      </c>
      <c r="N7" s="149"/>
      <c r="O7" s="150"/>
      <c r="P7" s="151"/>
      <c r="Q7" s="11" t="str">
        <f>IF(LEN($N$1),IF(ISNUMBER(N7),SUM(N7:P7)+$K$39,""),IF((N7&gt;=1),"エントリー番号未入力です",""))</f>
        <v/>
      </c>
    </row>
    <row r="8" spans="1:17" ht="19.5" customHeight="1" x14ac:dyDescent="0.15">
      <c r="A8" s="12">
        <v>2</v>
      </c>
      <c r="B8" s="134"/>
      <c r="C8" s="135"/>
      <c r="D8" s="136"/>
      <c r="E8" s="11" t="str">
        <f>IF(LEN($N$1),IF(ISNUMBER(B8),SUM($B$7:D8),""),IF((B8&gt;=1),"エントリー番号未入力です",""))</f>
        <v/>
      </c>
      <c r="G8" s="12">
        <v>2</v>
      </c>
      <c r="H8" s="125"/>
      <c r="I8" s="126"/>
      <c r="J8" s="127"/>
      <c r="K8" s="11" t="str">
        <f>IF(LEN($N$1),IF(ISNUMBER(H8),SUM(H$7:J8)+$E$39,""),IF((H8&gt;=1),"エントリー番号未入力です",""))</f>
        <v/>
      </c>
      <c r="M8" s="12">
        <v>2</v>
      </c>
      <c r="N8" s="125"/>
      <c r="O8" s="126"/>
      <c r="P8" s="127"/>
      <c r="Q8" s="11" t="str">
        <f>IF(LEN($N$1),IF(ISNUMBER(N8),SUM(N$7:P8)+$K$39,""),IF((N8&gt;=1),"エントリー番号未入力です",""))</f>
        <v/>
      </c>
    </row>
    <row r="9" spans="1:17" ht="19.5" customHeight="1" x14ac:dyDescent="0.15">
      <c r="A9" s="12">
        <v>3</v>
      </c>
      <c r="B9" s="134"/>
      <c r="C9" s="135"/>
      <c r="D9" s="136"/>
      <c r="E9" s="11" t="str">
        <f>IF(LEN($N$1),IF(ISNUMBER(B9),SUM($B$7:D9),""),IF((B9&gt;=1),"エントリー番号未入力です",""))</f>
        <v/>
      </c>
      <c r="G9" s="12">
        <v>3</v>
      </c>
      <c r="H9" s="125"/>
      <c r="I9" s="126"/>
      <c r="J9" s="127"/>
      <c r="K9" s="11" t="str">
        <f>IF(LEN($N$1),IF(ISNUMBER(H9),SUM(H$7:J9)+$E$39,""),IF((H9&gt;=1),"エントリー番号未入力です",""))</f>
        <v/>
      </c>
      <c r="M9" s="12">
        <v>3</v>
      </c>
      <c r="N9" s="125"/>
      <c r="O9" s="126"/>
      <c r="P9" s="127"/>
      <c r="Q9" s="11" t="str">
        <f>IF(LEN($N$1),IF(ISNUMBER(N9),SUM(N$7:P9)+$K$39,""),IF((N9&gt;=1),"エントリー番号未入力です",""))</f>
        <v/>
      </c>
    </row>
    <row r="10" spans="1:17" ht="19.5" customHeight="1" x14ac:dyDescent="0.15">
      <c r="A10" s="12">
        <v>4</v>
      </c>
      <c r="B10" s="134"/>
      <c r="C10" s="135"/>
      <c r="D10" s="136"/>
      <c r="E10" s="11" t="str">
        <f>IF(LEN($N$1),IF(ISNUMBER(B10),SUM($B$7:D10),""),IF((B10&gt;=1),"エントリー番号未入力です",""))</f>
        <v/>
      </c>
      <c r="G10" s="12">
        <v>4</v>
      </c>
      <c r="H10" s="125"/>
      <c r="I10" s="126"/>
      <c r="J10" s="127"/>
      <c r="K10" s="11" t="str">
        <f>IF(LEN($N$1),IF(ISNUMBER(H10),SUM(H$7:J10)+$E$39,""),IF((H10&gt;=1),"エントリー番号未入力です",""))</f>
        <v/>
      </c>
      <c r="M10" s="12">
        <v>4</v>
      </c>
      <c r="N10" s="125"/>
      <c r="O10" s="126"/>
      <c r="P10" s="127"/>
      <c r="Q10" s="11" t="str">
        <f>IF(LEN($N$1),IF(ISNUMBER(N10),SUM(N$7:P10)+$K$39,""),IF((N10&gt;=1),"エントリー番号未入力です",""))</f>
        <v/>
      </c>
    </row>
    <row r="11" spans="1:17" ht="19.5" customHeight="1" x14ac:dyDescent="0.15">
      <c r="A11" s="12">
        <v>5</v>
      </c>
      <c r="B11" s="134"/>
      <c r="C11" s="135"/>
      <c r="D11" s="136"/>
      <c r="E11" s="11" t="str">
        <f>IF(LEN($N$1),IF(ISNUMBER(B11),SUM($B$7:D11),""),IF((B11&gt;=1),"エントリー番号未入力です",""))</f>
        <v/>
      </c>
      <c r="G11" s="12">
        <v>5</v>
      </c>
      <c r="H11" s="125"/>
      <c r="I11" s="126"/>
      <c r="J11" s="127"/>
      <c r="K11" s="11" t="str">
        <f>IF(LEN($N$1),IF(ISNUMBER(H11),SUM(H$7:J11)+$E$39,""),IF((H11&gt;=1),"エントリー番号未入力です",""))</f>
        <v/>
      </c>
      <c r="M11" s="12">
        <v>5</v>
      </c>
      <c r="N11" s="125"/>
      <c r="O11" s="126"/>
      <c r="P11" s="127"/>
      <c r="Q11" s="11" t="str">
        <f>IF(LEN($N$1),IF(ISNUMBER(N11),SUM(N$7:P11)+$K$39,""),IF((N11&gt;=1),"エントリー番号未入力です",""))</f>
        <v/>
      </c>
    </row>
    <row r="12" spans="1:17" ht="19.5" customHeight="1" x14ac:dyDescent="0.15">
      <c r="A12" s="12">
        <v>6</v>
      </c>
      <c r="B12" s="134"/>
      <c r="C12" s="135"/>
      <c r="D12" s="136"/>
      <c r="E12" s="11" t="str">
        <f>IF(LEN($N$1),IF(ISNUMBER(B12),SUM($B$7:D12),""),IF((B12&gt;=1),"エントリー番号未入力です",""))</f>
        <v/>
      </c>
      <c r="G12" s="12">
        <v>6</v>
      </c>
      <c r="H12" s="125"/>
      <c r="I12" s="126"/>
      <c r="J12" s="127"/>
      <c r="K12" s="11" t="str">
        <f>IF(LEN($N$1),IF(ISNUMBER(H12),SUM(H$7:J12)+$E$39,""),IF((H12&gt;=1),"エントリー番号未入力です",""))</f>
        <v/>
      </c>
      <c r="M12" s="12">
        <v>6</v>
      </c>
      <c r="N12" s="125"/>
      <c r="O12" s="126"/>
      <c r="P12" s="127"/>
      <c r="Q12" s="11" t="str">
        <f>IF(LEN($N$1),IF(ISNUMBER(N12),SUM(N$7:P12)+$K$39,""),IF((N12&gt;=1),"エントリー番号未入力です",""))</f>
        <v/>
      </c>
    </row>
    <row r="13" spans="1:17" ht="19.5" customHeight="1" x14ac:dyDescent="0.15">
      <c r="A13" s="12">
        <v>7</v>
      </c>
      <c r="B13" s="134"/>
      <c r="C13" s="135"/>
      <c r="D13" s="136"/>
      <c r="E13" s="11" t="str">
        <f>IF(LEN($N$1),IF(ISNUMBER(B13),SUM($B$7:D13),""),IF((B13&gt;=1),"エントリー番号未入力です",""))</f>
        <v/>
      </c>
      <c r="G13" s="12">
        <v>7</v>
      </c>
      <c r="H13" s="125"/>
      <c r="I13" s="126"/>
      <c r="J13" s="127"/>
      <c r="K13" s="11" t="str">
        <f>IF(LEN($N$1),IF(ISNUMBER(H13),SUM(H$7:J13)+$E$39,""),IF((H13&gt;=1),"エントリー番号未入力です",""))</f>
        <v/>
      </c>
      <c r="M13" s="12">
        <v>7</v>
      </c>
      <c r="N13" s="125"/>
      <c r="O13" s="126"/>
      <c r="P13" s="127"/>
      <c r="Q13" s="11" t="str">
        <f>IF(LEN($N$1),IF(ISNUMBER(N13),SUM(N$7:P13)+$K$39,""),IF((N13&gt;=1),"エントリー番号未入力です",""))</f>
        <v/>
      </c>
    </row>
    <row r="14" spans="1:17" ht="19.5" customHeight="1" x14ac:dyDescent="0.15">
      <c r="A14" s="12">
        <v>8</v>
      </c>
      <c r="B14" s="134"/>
      <c r="C14" s="135"/>
      <c r="D14" s="136"/>
      <c r="E14" s="11" t="str">
        <f>IF(LEN($N$1),IF(ISNUMBER(B14),SUM($B$7:D14),""),IF((B14&gt;=1),"エントリー番号未入力です",""))</f>
        <v/>
      </c>
      <c r="G14" s="12">
        <v>8</v>
      </c>
      <c r="H14" s="125"/>
      <c r="I14" s="126"/>
      <c r="J14" s="127"/>
      <c r="K14" s="11" t="str">
        <f>IF(LEN($N$1),IF(ISNUMBER(H14),SUM(H$7:J14)+$E$39,""),IF((H14&gt;=1),"エントリー番号未入力です",""))</f>
        <v/>
      </c>
      <c r="M14" s="12">
        <v>8</v>
      </c>
      <c r="N14" s="125"/>
      <c r="O14" s="126"/>
      <c r="P14" s="127"/>
      <c r="Q14" s="11" t="str">
        <f>IF(LEN($N$1),IF(ISNUMBER(N14),SUM(N$7:P14)+$K$39,""),IF((N14&gt;=1),"エントリー番号未入力です",""))</f>
        <v/>
      </c>
    </row>
    <row r="15" spans="1:17" ht="19.5" customHeight="1" x14ac:dyDescent="0.15">
      <c r="A15" s="12">
        <v>9</v>
      </c>
      <c r="B15" s="134"/>
      <c r="C15" s="135"/>
      <c r="D15" s="136"/>
      <c r="E15" s="11" t="str">
        <f>IF(LEN($N$1),IF(ISNUMBER(B15),SUM($B$7:D15),""),IF((B15&gt;=1),"エントリー番号未入力です",""))</f>
        <v/>
      </c>
      <c r="G15" s="12">
        <v>9</v>
      </c>
      <c r="H15" s="125"/>
      <c r="I15" s="126"/>
      <c r="J15" s="127"/>
      <c r="K15" s="11" t="str">
        <f>IF(LEN($N$1),IF(ISNUMBER(H15),SUM(H$7:J15)+$E$39,""),IF((H15&gt;=1),"エントリー番号未入力です",""))</f>
        <v/>
      </c>
      <c r="M15" s="12">
        <v>9</v>
      </c>
      <c r="N15" s="125"/>
      <c r="O15" s="126"/>
      <c r="P15" s="127"/>
      <c r="Q15" s="11" t="str">
        <f>IF(LEN($N$1),IF(ISNUMBER(N15),SUM(N$7:P15)+$K$39,""),IF((N15&gt;=1),"エントリー番号未入力です",""))</f>
        <v/>
      </c>
    </row>
    <row r="16" spans="1:17" ht="19.5" customHeight="1" x14ac:dyDescent="0.15">
      <c r="A16" s="12">
        <v>10</v>
      </c>
      <c r="B16" s="134"/>
      <c r="C16" s="135"/>
      <c r="D16" s="136"/>
      <c r="E16" s="11" t="str">
        <f>IF(LEN($N$1),IF(ISNUMBER(B16),SUM($B$7:D16),""),IF((B16&gt;=1),"エントリー番号未入力です",""))</f>
        <v/>
      </c>
      <c r="G16" s="12">
        <v>10</v>
      </c>
      <c r="H16" s="125"/>
      <c r="I16" s="126"/>
      <c r="J16" s="127"/>
      <c r="K16" s="11" t="str">
        <f>IF(LEN($N$1),IF(ISNUMBER(H16),SUM(H$7:J16)+$E$39,""),IF((H16&gt;=1),"エントリー番号未入力です",""))</f>
        <v/>
      </c>
      <c r="M16" s="12">
        <v>10</v>
      </c>
      <c r="N16" s="125"/>
      <c r="O16" s="126"/>
      <c r="P16" s="127"/>
      <c r="Q16" s="11" t="str">
        <f>IF(LEN($N$1),IF(ISNUMBER(N16),SUM(N$7:P16)+$K$39,""),IF((N16&gt;=1),"エントリー番号未入力です",""))</f>
        <v/>
      </c>
    </row>
    <row r="17" spans="1:17" ht="19.5" customHeight="1" x14ac:dyDescent="0.15">
      <c r="A17" s="12">
        <v>11</v>
      </c>
      <c r="B17" s="134"/>
      <c r="C17" s="135"/>
      <c r="D17" s="136"/>
      <c r="E17" s="11" t="str">
        <f>IF(LEN($N$1),IF(ISNUMBER(B17),SUM($B$7:D17),""),IF((B17&gt;=1),"エントリー番号未入力です",""))</f>
        <v/>
      </c>
      <c r="G17" s="12">
        <v>11</v>
      </c>
      <c r="H17" s="125"/>
      <c r="I17" s="126"/>
      <c r="J17" s="127"/>
      <c r="K17" s="11" t="str">
        <f>IF(LEN($N$1),IF(ISNUMBER(H17),SUM(H$7:J17)+$E$39,""),IF((H17&gt;=1),"エントリー番号未入力です",""))</f>
        <v/>
      </c>
      <c r="M17" s="12">
        <v>11</v>
      </c>
      <c r="N17" s="125"/>
      <c r="O17" s="126"/>
      <c r="P17" s="127"/>
      <c r="Q17" s="11" t="str">
        <f>IF(LEN($N$1),IF(ISNUMBER(N17),SUM(N$7:P17)+$K$39,""),IF((N17&gt;=1),"エントリー番号未入力です",""))</f>
        <v/>
      </c>
    </row>
    <row r="18" spans="1:17" ht="19.5" customHeight="1" x14ac:dyDescent="0.15">
      <c r="A18" s="12">
        <v>12</v>
      </c>
      <c r="B18" s="134"/>
      <c r="C18" s="135"/>
      <c r="D18" s="136"/>
      <c r="E18" s="11" t="str">
        <f>IF(LEN($N$1),IF(ISNUMBER(B18),SUM($B$7:D18),""),IF((B18&gt;=1),"エントリー番号未入力です",""))</f>
        <v/>
      </c>
      <c r="G18" s="12">
        <v>12</v>
      </c>
      <c r="H18" s="125"/>
      <c r="I18" s="126"/>
      <c r="J18" s="127"/>
      <c r="K18" s="11" t="str">
        <f>IF(LEN($N$1),IF(ISNUMBER(H18),SUM(H$7:J18)+$E$39,""),IF((H18&gt;=1),"エントリー番号未入力です",""))</f>
        <v/>
      </c>
      <c r="M18" s="12">
        <v>12</v>
      </c>
      <c r="N18" s="125"/>
      <c r="O18" s="126"/>
      <c r="P18" s="127"/>
      <c r="Q18" s="11" t="str">
        <f>IF(LEN($N$1),IF(ISNUMBER(N18),SUM(N$7:P18)+$K$39,""),IF((N18&gt;=1),"エントリー番号未入力です",""))</f>
        <v/>
      </c>
    </row>
    <row r="19" spans="1:17" ht="19.5" customHeight="1" x14ac:dyDescent="0.15">
      <c r="A19" s="12">
        <v>13</v>
      </c>
      <c r="B19" s="134"/>
      <c r="C19" s="135"/>
      <c r="D19" s="136"/>
      <c r="E19" s="11" t="str">
        <f>IF(LEN($N$1),IF(ISNUMBER(B19),SUM($B$7:D19),""),IF((B19&gt;=1),"エントリー番号未入力です",""))</f>
        <v/>
      </c>
      <c r="G19" s="12">
        <v>13</v>
      </c>
      <c r="H19" s="125"/>
      <c r="I19" s="126"/>
      <c r="J19" s="127"/>
      <c r="K19" s="11" t="str">
        <f>IF(LEN($N$1),IF(ISNUMBER(H19),SUM(H$7:J19)+$E$39,""),IF((H19&gt;=1),"エントリー番号未入力です",""))</f>
        <v/>
      </c>
      <c r="M19" s="12">
        <v>13</v>
      </c>
      <c r="N19" s="125"/>
      <c r="O19" s="126"/>
      <c r="P19" s="127"/>
      <c r="Q19" s="11" t="str">
        <f>IF(LEN($N$1),IF(ISNUMBER(N19),SUM(N$7:P19)+$K$39,""),IF((N19&gt;=1),"エントリー番号未入力です",""))</f>
        <v/>
      </c>
    </row>
    <row r="20" spans="1:17" ht="19.5" customHeight="1" x14ac:dyDescent="0.15">
      <c r="A20" s="12">
        <v>14</v>
      </c>
      <c r="B20" s="134"/>
      <c r="C20" s="135"/>
      <c r="D20" s="136"/>
      <c r="E20" s="11" t="str">
        <f>IF(LEN($N$1),IF(ISNUMBER(B20),SUM($B$7:D20),""),IF((B20&gt;=1),"エントリー番号未入力です",""))</f>
        <v/>
      </c>
      <c r="G20" s="12">
        <v>14</v>
      </c>
      <c r="H20" s="125"/>
      <c r="I20" s="126"/>
      <c r="J20" s="127"/>
      <c r="K20" s="11" t="str">
        <f>IF(LEN($N$1),IF(ISNUMBER(H20),SUM(H$7:J20)+$E$39,""),IF((H20&gt;=1),"エントリー番号未入力です",""))</f>
        <v/>
      </c>
      <c r="M20" s="12">
        <v>14</v>
      </c>
      <c r="N20" s="125"/>
      <c r="O20" s="126"/>
      <c r="P20" s="127"/>
      <c r="Q20" s="11" t="str">
        <f>IF(LEN($N$1),IF(ISNUMBER(N20),SUM(N$7:P20)+$K$39,""),IF((N20&gt;=1),"エントリー番号未入力です",""))</f>
        <v/>
      </c>
    </row>
    <row r="21" spans="1:17" ht="19.5" customHeight="1" x14ac:dyDescent="0.15">
      <c r="A21" s="12">
        <v>15</v>
      </c>
      <c r="B21" s="134"/>
      <c r="C21" s="135"/>
      <c r="D21" s="136"/>
      <c r="E21" s="11" t="str">
        <f>IF(LEN($N$1),IF(ISNUMBER(B21),SUM($B$7:D21),""),IF((B21&gt;=1),"エントリー番号未入力です",""))</f>
        <v/>
      </c>
      <c r="G21" s="12">
        <v>15</v>
      </c>
      <c r="H21" s="125"/>
      <c r="I21" s="126"/>
      <c r="J21" s="127"/>
      <c r="K21" s="11" t="str">
        <f>IF(LEN($N$1),IF(ISNUMBER(H21),SUM(H$7:J21)+$E$39,""),IF((H21&gt;=1),"エントリー番号未入力です",""))</f>
        <v/>
      </c>
      <c r="M21" s="12">
        <v>15</v>
      </c>
      <c r="N21" s="125"/>
      <c r="O21" s="126"/>
      <c r="P21" s="127"/>
      <c r="Q21" s="11" t="str">
        <f>IF(LEN($N$1),IF(ISNUMBER(N21),SUM(N$7:P21)+$K$39,""),IF((N21&gt;=1),"エントリー番号未入力です",""))</f>
        <v/>
      </c>
    </row>
    <row r="22" spans="1:17" ht="19.5" customHeight="1" x14ac:dyDescent="0.15">
      <c r="A22" s="12">
        <v>16</v>
      </c>
      <c r="B22" s="134"/>
      <c r="C22" s="135"/>
      <c r="D22" s="136"/>
      <c r="E22" s="11" t="str">
        <f>IF(LEN($N$1),IF(ISNUMBER(B22),SUM($B$7:D22),""),IF((B22&gt;=1),"エントリー番号未入力です",""))</f>
        <v/>
      </c>
      <c r="G22" s="12">
        <v>16</v>
      </c>
      <c r="H22" s="125"/>
      <c r="I22" s="126"/>
      <c r="J22" s="127"/>
      <c r="K22" s="11" t="str">
        <f>IF(LEN($N$1),IF(ISNUMBER(H22),SUM(H$7:J22)+$E$39,""),IF((H22&gt;=1),"エントリー番号未入力です",""))</f>
        <v/>
      </c>
      <c r="M22" s="12">
        <v>16</v>
      </c>
      <c r="N22" s="125"/>
      <c r="O22" s="126"/>
      <c r="P22" s="127"/>
      <c r="Q22" s="11" t="str">
        <f>IF(LEN($N$1),IF(ISNUMBER(N22),SUM(N$7:P22)+$K$39,""),IF((N22&gt;=1),"エントリー番号未入力です",""))</f>
        <v/>
      </c>
    </row>
    <row r="23" spans="1:17" ht="19.5" customHeight="1" x14ac:dyDescent="0.15">
      <c r="A23" s="12">
        <v>17</v>
      </c>
      <c r="B23" s="134"/>
      <c r="C23" s="135"/>
      <c r="D23" s="136"/>
      <c r="E23" s="11" t="str">
        <f>IF(LEN($N$1),IF(ISNUMBER(B23),SUM($B$7:D23),""),IF((B23&gt;=1),"エントリー番号未入力です",""))</f>
        <v/>
      </c>
      <c r="G23" s="12">
        <v>17</v>
      </c>
      <c r="H23" s="125"/>
      <c r="I23" s="126"/>
      <c r="J23" s="127"/>
      <c r="K23" s="11" t="str">
        <f>IF(LEN($N$1),IF(ISNUMBER(H23),SUM(H$7:J23)+$E$39,""),IF((H23&gt;=1),"エントリー番号未入力です",""))</f>
        <v/>
      </c>
      <c r="M23" s="12">
        <v>17</v>
      </c>
      <c r="N23" s="125"/>
      <c r="O23" s="126"/>
      <c r="P23" s="127"/>
      <c r="Q23" s="11" t="str">
        <f>IF(LEN($N$1),IF(ISNUMBER(N23),SUM(N$7:P23)+$K$39,""),IF((N23&gt;=1),"エントリー番号未入力です",""))</f>
        <v/>
      </c>
    </row>
    <row r="24" spans="1:17" ht="19.5" customHeight="1" x14ac:dyDescent="0.15">
      <c r="A24" s="12">
        <v>18</v>
      </c>
      <c r="B24" s="134"/>
      <c r="C24" s="135"/>
      <c r="D24" s="136"/>
      <c r="E24" s="11" t="str">
        <f>IF(LEN($N$1),IF(ISNUMBER(B24),SUM($B$7:D24),""),IF((B24&gt;=1),"エントリー番号未入力です",""))</f>
        <v/>
      </c>
      <c r="G24" s="12">
        <v>18</v>
      </c>
      <c r="H24" s="125"/>
      <c r="I24" s="126"/>
      <c r="J24" s="127"/>
      <c r="K24" s="11" t="str">
        <f>IF(LEN($N$1),IF(ISNUMBER(H24),SUM(H$7:J24)+$E$39,""),IF((H24&gt;=1),"エントリー番号未入力です",""))</f>
        <v/>
      </c>
      <c r="M24" s="12">
        <v>18</v>
      </c>
      <c r="N24" s="125"/>
      <c r="O24" s="126"/>
      <c r="P24" s="127"/>
      <c r="Q24" s="11" t="str">
        <f>IF(LEN($N$1),IF(ISNUMBER(N24),SUM(N$7:P24)+$K$39,""),IF((N24&gt;=1),"エントリー番号未入力です",""))</f>
        <v/>
      </c>
    </row>
    <row r="25" spans="1:17" ht="19.5" customHeight="1" x14ac:dyDescent="0.15">
      <c r="A25" s="12">
        <v>19</v>
      </c>
      <c r="B25" s="134"/>
      <c r="C25" s="135"/>
      <c r="D25" s="136"/>
      <c r="E25" s="11" t="str">
        <f>IF(LEN($N$1),IF(ISNUMBER(B25),SUM($B$7:D25),""),IF((B25&gt;=1),"エントリー番号未入力です",""))</f>
        <v/>
      </c>
      <c r="G25" s="12">
        <v>19</v>
      </c>
      <c r="H25" s="125"/>
      <c r="I25" s="126"/>
      <c r="J25" s="127"/>
      <c r="K25" s="11" t="str">
        <f>IF(LEN($N$1),IF(ISNUMBER(H25),SUM(H$7:J25)+$E$39,""),IF((H25&gt;=1),"エントリー番号未入力です",""))</f>
        <v/>
      </c>
      <c r="M25" s="12">
        <v>19</v>
      </c>
      <c r="N25" s="125"/>
      <c r="O25" s="126"/>
      <c r="P25" s="127"/>
      <c r="Q25" s="11" t="str">
        <f>IF(LEN($N$1),IF(ISNUMBER(N25),SUM(N$7:P25)+$K$39,""),IF((N25&gt;=1),"エントリー番号未入力です",""))</f>
        <v/>
      </c>
    </row>
    <row r="26" spans="1:17" ht="19.5" customHeight="1" x14ac:dyDescent="0.15">
      <c r="A26" s="12">
        <v>20</v>
      </c>
      <c r="B26" s="134"/>
      <c r="C26" s="135"/>
      <c r="D26" s="136"/>
      <c r="E26" s="11" t="str">
        <f>IF(LEN($N$1),IF(ISNUMBER(B26),SUM($B$7:D26),""),IF((B26&gt;=1),"エントリー番号未入力です",""))</f>
        <v/>
      </c>
      <c r="G26" s="12">
        <v>20</v>
      </c>
      <c r="H26" s="125"/>
      <c r="I26" s="126"/>
      <c r="J26" s="127"/>
      <c r="K26" s="11" t="str">
        <f>IF(LEN($N$1),IF(ISNUMBER(H26),SUM(H$7:J26)+$E$39,""),IF((H26&gt;=1),"エントリー番号未入力です",""))</f>
        <v/>
      </c>
      <c r="M26" s="12">
        <v>20</v>
      </c>
      <c r="N26" s="125"/>
      <c r="O26" s="126"/>
      <c r="P26" s="127"/>
      <c r="Q26" s="11" t="str">
        <f>IF(LEN($N$1),IF(ISNUMBER(N26),SUM(N$7:P26)+$K$39,""),IF((N26&gt;=1),"エントリー番号未入力です",""))</f>
        <v/>
      </c>
    </row>
    <row r="27" spans="1:17" ht="19.5" customHeight="1" x14ac:dyDescent="0.15">
      <c r="A27" s="12">
        <v>21</v>
      </c>
      <c r="B27" s="134"/>
      <c r="C27" s="135"/>
      <c r="D27" s="136"/>
      <c r="E27" s="11" t="str">
        <f>IF(LEN($N$1),IF(ISNUMBER(B27),SUM($B$7:D27),""),IF((B27&gt;=1),"エントリー番号未入力です",""))</f>
        <v/>
      </c>
      <c r="G27" s="12">
        <v>21</v>
      </c>
      <c r="H27" s="125"/>
      <c r="I27" s="126"/>
      <c r="J27" s="127"/>
      <c r="K27" s="11" t="str">
        <f>IF(LEN($N$1),IF(ISNUMBER(H27),SUM(H$7:J27)+$E$39,""),IF((H27&gt;=1),"エントリー番号未入力です",""))</f>
        <v/>
      </c>
      <c r="M27" s="12">
        <v>21</v>
      </c>
      <c r="N27" s="125"/>
      <c r="O27" s="126"/>
      <c r="P27" s="127"/>
      <c r="Q27" s="11" t="str">
        <f>IF(LEN($N$1),IF(ISNUMBER(N27),SUM(N$7:P27)+$K$39,""),IF((N27&gt;=1),"エントリー番号未入力です",""))</f>
        <v/>
      </c>
    </row>
    <row r="28" spans="1:17" ht="19.5" customHeight="1" x14ac:dyDescent="0.15">
      <c r="A28" s="12">
        <v>22</v>
      </c>
      <c r="B28" s="134"/>
      <c r="C28" s="135"/>
      <c r="D28" s="136"/>
      <c r="E28" s="11" t="str">
        <f>IF(LEN($N$1),IF(ISNUMBER(B28),SUM($B$7:D28),""),IF((B28&gt;=1),"エントリー番号未入力です",""))</f>
        <v/>
      </c>
      <c r="G28" s="12">
        <v>22</v>
      </c>
      <c r="H28" s="125"/>
      <c r="I28" s="126"/>
      <c r="J28" s="127"/>
      <c r="K28" s="11" t="str">
        <f>IF(LEN($N$1),IF(ISNUMBER(H28),SUM(H$7:J28)+$E$39,""),IF((H28&gt;=1),"エントリー番号未入力です",""))</f>
        <v/>
      </c>
      <c r="M28" s="12">
        <v>22</v>
      </c>
      <c r="N28" s="125"/>
      <c r="O28" s="126"/>
      <c r="P28" s="127"/>
      <c r="Q28" s="11" t="str">
        <f>IF(LEN($N$1),IF(ISNUMBER(N28),SUM(N$7:P28)+$K$39,""),IF((N28&gt;=1),"エントリー番号未入力です",""))</f>
        <v/>
      </c>
    </row>
    <row r="29" spans="1:17" ht="19.5" customHeight="1" x14ac:dyDescent="0.15">
      <c r="A29" s="12">
        <v>23</v>
      </c>
      <c r="B29" s="134"/>
      <c r="C29" s="135"/>
      <c r="D29" s="136"/>
      <c r="E29" s="11" t="str">
        <f>IF(LEN($N$1),IF(ISNUMBER(B29),SUM($B$7:D29),""),IF((B29&gt;=1),"エントリー番号未入力です",""))</f>
        <v/>
      </c>
      <c r="G29" s="12">
        <v>23</v>
      </c>
      <c r="H29" s="125"/>
      <c r="I29" s="126"/>
      <c r="J29" s="127"/>
      <c r="K29" s="11" t="str">
        <f>IF(LEN($N$1),IF(ISNUMBER(H29),SUM(H$7:J29)+$E$39,""),IF((H29&gt;=1),"エントリー番号未入力です",""))</f>
        <v/>
      </c>
      <c r="M29" s="12">
        <v>23</v>
      </c>
      <c r="N29" s="125"/>
      <c r="O29" s="126"/>
      <c r="P29" s="127"/>
      <c r="Q29" s="11" t="str">
        <f>IF(LEN($N$1),IF(ISNUMBER(N29),SUM(N$7:P29)+$K$39,""),IF((N29&gt;=1),"エントリー番号未入力です",""))</f>
        <v/>
      </c>
    </row>
    <row r="30" spans="1:17" ht="19.5" customHeight="1" x14ac:dyDescent="0.15">
      <c r="A30" s="12">
        <v>24</v>
      </c>
      <c r="B30" s="134"/>
      <c r="C30" s="135"/>
      <c r="D30" s="136"/>
      <c r="E30" s="11" t="str">
        <f>IF(LEN($N$1),IF(ISNUMBER(B30),SUM($B$7:D30),""),IF((B30&gt;=1),"エントリー番号未入力です",""))</f>
        <v/>
      </c>
      <c r="G30" s="12">
        <v>24</v>
      </c>
      <c r="H30" s="125"/>
      <c r="I30" s="126"/>
      <c r="J30" s="127"/>
      <c r="K30" s="11" t="str">
        <f>IF(LEN($N$1),IF(ISNUMBER(H30),SUM(H$7:J30)+$E$39,""),IF((H30&gt;=1),"エントリー番号未入力です",""))</f>
        <v/>
      </c>
      <c r="M30" s="12">
        <v>24</v>
      </c>
      <c r="N30" s="125"/>
      <c r="O30" s="126"/>
      <c r="P30" s="127"/>
      <c r="Q30" s="11" t="str">
        <f>IF(LEN($N$1),IF(ISNUMBER(N30),SUM(N$7:P30)+$K$39,""),IF((N30&gt;=1),"エントリー番号未入力です",""))</f>
        <v/>
      </c>
    </row>
    <row r="31" spans="1:17" ht="19.5" customHeight="1" x14ac:dyDescent="0.15">
      <c r="A31" s="12">
        <v>25</v>
      </c>
      <c r="B31" s="134"/>
      <c r="C31" s="135"/>
      <c r="D31" s="136"/>
      <c r="E31" s="11" t="str">
        <f>IF(LEN($N$1),IF(ISNUMBER(B31),SUM($B$7:D31),""),IF((B31&gt;=1),"エントリー番号未入力です",""))</f>
        <v/>
      </c>
      <c r="G31" s="12">
        <v>25</v>
      </c>
      <c r="H31" s="125"/>
      <c r="I31" s="126"/>
      <c r="J31" s="127"/>
      <c r="K31" s="11" t="str">
        <f>IF(LEN($N$1),IF(ISNUMBER(H31),SUM(H$7:J31)+$E$39,""),IF((H31&gt;=1),"エントリー番号未入力です",""))</f>
        <v/>
      </c>
      <c r="M31" s="12">
        <v>25</v>
      </c>
      <c r="N31" s="125"/>
      <c r="O31" s="126"/>
      <c r="P31" s="127"/>
      <c r="Q31" s="11" t="str">
        <f>IF(LEN($N$1),IF(ISNUMBER(N31),SUM(N$7:P31)+$K$39,""),IF((N31&gt;=1),"エントリー番号未入力です",""))</f>
        <v/>
      </c>
    </row>
    <row r="32" spans="1:17" ht="19.5" customHeight="1" x14ac:dyDescent="0.15">
      <c r="A32" s="12">
        <v>26</v>
      </c>
      <c r="B32" s="134"/>
      <c r="C32" s="135"/>
      <c r="D32" s="136"/>
      <c r="E32" s="11" t="str">
        <f>IF(LEN($N$1),IF(ISNUMBER(B32),SUM($B$7:D32),""),IF((B32&gt;=1),"エントリー番号未入力です",""))</f>
        <v/>
      </c>
      <c r="G32" s="12">
        <v>26</v>
      </c>
      <c r="H32" s="125"/>
      <c r="I32" s="126"/>
      <c r="J32" s="127"/>
      <c r="K32" s="11" t="str">
        <f>IF(LEN($N$1),IF(ISNUMBER(H32),SUM(H$7:J32)+$E$39,""),IF((H32&gt;=1),"エントリー番号未入力です",""))</f>
        <v/>
      </c>
      <c r="M32" s="12">
        <v>26</v>
      </c>
      <c r="N32" s="125"/>
      <c r="O32" s="126"/>
      <c r="P32" s="127"/>
      <c r="Q32" s="11" t="str">
        <f>IF(LEN($N$1),IF(ISNUMBER(N32),SUM(N$7:P32)+$K$39,""),IF((N32&gt;=1),"エントリー番号未入力です",""))</f>
        <v/>
      </c>
    </row>
    <row r="33" spans="1:17" ht="19.5" customHeight="1" x14ac:dyDescent="0.15">
      <c r="A33" s="12">
        <v>27</v>
      </c>
      <c r="B33" s="134"/>
      <c r="C33" s="135"/>
      <c r="D33" s="136"/>
      <c r="E33" s="11" t="str">
        <f>IF(LEN($N$1),IF(ISNUMBER(B33),SUM($B$7:D33),""),IF((B33&gt;=1),"エントリー番号未入力です",""))</f>
        <v/>
      </c>
      <c r="G33" s="12">
        <v>27</v>
      </c>
      <c r="H33" s="125"/>
      <c r="I33" s="126"/>
      <c r="J33" s="127"/>
      <c r="K33" s="11" t="str">
        <f>IF(LEN($N$1),IF(ISNUMBER(H33),SUM(H$7:J33)+$E$39,""),IF((H33&gt;=1),"エントリー番号未入力です",""))</f>
        <v/>
      </c>
      <c r="M33" s="12">
        <v>27</v>
      </c>
      <c r="N33" s="125"/>
      <c r="O33" s="126"/>
      <c r="P33" s="127"/>
      <c r="Q33" s="11" t="str">
        <f>IF(LEN($N$1),IF(ISNUMBER(N33),SUM(N$7:P33)+$K$39,""),IF((N33&gt;=1),"エントリー番号未入力です",""))</f>
        <v/>
      </c>
    </row>
    <row r="34" spans="1:17" ht="19.5" customHeight="1" x14ac:dyDescent="0.15">
      <c r="A34" s="12">
        <v>28</v>
      </c>
      <c r="B34" s="134"/>
      <c r="C34" s="135"/>
      <c r="D34" s="136"/>
      <c r="E34" s="11" t="str">
        <f>IF(LEN($N$1),IF(ISNUMBER(B34),SUM($B$7:D34),""),IF((B34&gt;=1),"エントリー番号未入力です",""))</f>
        <v/>
      </c>
      <c r="G34" s="12">
        <v>28</v>
      </c>
      <c r="H34" s="125"/>
      <c r="I34" s="126"/>
      <c r="J34" s="127"/>
      <c r="K34" s="11" t="str">
        <f>IF(LEN($N$1),IF(ISNUMBER(H34),SUM(H$7:J34)+$E$39,""),IF((H34&gt;=1),"エントリー番号未入力です",""))</f>
        <v/>
      </c>
      <c r="M34" s="12">
        <v>28</v>
      </c>
      <c r="N34" s="125"/>
      <c r="O34" s="126"/>
      <c r="P34" s="127"/>
      <c r="Q34" s="11" t="str">
        <f>IF(LEN($N$1),IF(ISNUMBER(N34),SUM(N$7:P34)+$K$39,""),IF((N34&gt;=1),"エントリー番号未入力です",""))</f>
        <v/>
      </c>
    </row>
    <row r="35" spans="1:17" ht="19.5" customHeight="1" x14ac:dyDescent="0.15">
      <c r="A35" s="12">
        <v>29</v>
      </c>
      <c r="B35" s="134"/>
      <c r="C35" s="135"/>
      <c r="D35" s="136"/>
      <c r="E35" s="11" t="str">
        <f>IF(LEN($N$1),IF(ISNUMBER(B35),SUM($B$7:D35),""),IF((B35&gt;=1),"エントリー番号未入力です",""))</f>
        <v/>
      </c>
      <c r="G35" s="12">
        <v>29</v>
      </c>
      <c r="H35" s="125"/>
      <c r="I35" s="126"/>
      <c r="J35" s="127"/>
      <c r="K35" s="11" t="str">
        <f>IF(LEN($N$1),IF(ISNUMBER(H35),SUM(H$7:J35)+$E$39,""),IF((H35&gt;=1),"エントリー番号未入力です",""))</f>
        <v/>
      </c>
      <c r="M35" s="12">
        <v>29</v>
      </c>
      <c r="N35" s="125"/>
      <c r="O35" s="126"/>
      <c r="P35" s="127"/>
      <c r="Q35" s="11" t="str">
        <f>IF(LEN($N$1),IF(ISNUMBER(N35),SUM(N$7:P35)+$K$39,""),IF((N35&gt;=1),"エントリー番号未入力です",""))</f>
        <v/>
      </c>
    </row>
    <row r="36" spans="1:17" ht="19.5" customHeight="1" thickBot="1" x14ac:dyDescent="0.2">
      <c r="A36" s="12">
        <v>30</v>
      </c>
      <c r="B36" s="122"/>
      <c r="C36" s="123"/>
      <c r="D36" s="124"/>
      <c r="E36" s="11" t="str">
        <f>IF(LEN($N$1),IF(ISNUMBER(B36),SUM($B$7:D36),""),IF((B36&gt;=1),"エントリー番号未入力です",""))</f>
        <v/>
      </c>
      <c r="G36" s="12">
        <v>30</v>
      </c>
      <c r="H36" s="125"/>
      <c r="I36" s="126"/>
      <c r="J36" s="127"/>
      <c r="K36" s="11" t="str">
        <f>IF(LEN($N$1),IF(ISNUMBER(H36),SUM(H$7:J36)+$E$39,""),IF((H36&gt;=1),"エントリー番号未入力です",""))</f>
        <v/>
      </c>
      <c r="M36" s="12">
        <v>30</v>
      </c>
      <c r="N36" s="128"/>
      <c r="O36" s="129"/>
      <c r="P36" s="130"/>
      <c r="Q36" s="11" t="str">
        <f>IF(LEN($N$1),IF(ISNUMBER(N36),SUM(N$7:P36)+$K$39,""),IF((N36&gt;=1),"エントリー番号未入力です",""))</f>
        <v/>
      </c>
    </row>
    <row r="37" spans="1:17" ht="19.5" customHeight="1" thickBot="1" x14ac:dyDescent="0.2">
      <c r="A37" s="41"/>
      <c r="B37" s="131"/>
      <c r="C37" s="132"/>
      <c r="D37" s="133"/>
      <c r="E37" s="13"/>
      <c r="G37" s="14">
        <v>31</v>
      </c>
      <c r="H37" s="128"/>
      <c r="I37" s="129"/>
      <c r="J37" s="130"/>
      <c r="K37" s="15" t="str">
        <f>IF(LEN($N$1),IF(ISNUMBER(H37),SUM(H$7:J37)+$E$39,""),IF((H37&gt;=1),"エントリー番号未入力です",""))</f>
        <v/>
      </c>
      <c r="M37" s="41"/>
      <c r="N37" s="131"/>
      <c r="O37" s="132"/>
      <c r="P37" s="133"/>
      <c r="Q37" s="16"/>
    </row>
    <row r="38" spans="1:17" ht="7.5" customHeight="1" x14ac:dyDescent="0.15"/>
    <row r="39" spans="1:17" ht="19.5" customHeight="1" x14ac:dyDescent="0.15">
      <c r="A39" s="17" t="s">
        <v>10</v>
      </c>
      <c r="B39" s="92">
        <f>SUM(B7:D37)</f>
        <v>0</v>
      </c>
      <c r="C39" s="93"/>
      <c r="D39" s="94"/>
      <c r="E39" s="18">
        <f>IF((B39&gt;=1),B39,0)</f>
        <v>0</v>
      </c>
      <c r="G39" s="17" t="s">
        <v>10</v>
      </c>
      <c r="H39" s="92">
        <f>SUM(H7:J37)</f>
        <v>0</v>
      </c>
      <c r="I39" s="93"/>
      <c r="J39" s="94"/>
      <c r="K39" s="19">
        <f>IF((H39&gt;=1),H39+E39,E39)</f>
        <v>0</v>
      </c>
      <c r="M39" s="17" t="s">
        <v>10</v>
      </c>
      <c r="N39" s="92">
        <f>SUM(N7:P36)</f>
        <v>0</v>
      </c>
      <c r="O39" s="93"/>
      <c r="P39" s="94"/>
      <c r="Q39" s="18">
        <f>IF((N39&gt;=1),N39+K39,K39)</f>
        <v>0</v>
      </c>
    </row>
    <row r="40" spans="1:17" ht="13.5" customHeight="1" thickBot="1" x14ac:dyDescent="0.2">
      <c r="A40" s="20"/>
      <c r="B40" s="20"/>
      <c r="C40" s="20"/>
      <c r="G40" s="20"/>
      <c r="H40" s="20"/>
      <c r="I40" s="20"/>
      <c r="M40" s="21"/>
      <c r="N40" s="22"/>
      <c r="O40" s="22"/>
      <c r="P40" s="22"/>
      <c r="Q40" s="22"/>
    </row>
    <row r="41" spans="1:17" ht="13.5" customHeight="1" x14ac:dyDescent="0.15">
      <c r="A41" s="95" t="s">
        <v>11</v>
      </c>
      <c r="B41" s="96"/>
      <c r="C41" s="96"/>
      <c r="D41" s="96"/>
      <c r="E41" s="96"/>
      <c r="F41" s="60" t="s">
        <v>12</v>
      </c>
      <c r="G41" s="99"/>
      <c r="H41" s="99"/>
      <c r="I41" s="100"/>
      <c r="J41" s="101"/>
      <c r="K41" s="101"/>
      <c r="L41" s="101"/>
      <c r="M41" s="101"/>
      <c r="N41" s="102"/>
      <c r="O41" s="106" t="s">
        <v>13</v>
      </c>
      <c r="P41" s="106"/>
      <c r="Q41" s="107"/>
    </row>
    <row r="42" spans="1:17" ht="19.5" customHeight="1" thickBot="1" x14ac:dyDescent="0.2">
      <c r="A42" s="97"/>
      <c r="B42" s="98"/>
      <c r="C42" s="98"/>
      <c r="D42" s="98"/>
      <c r="E42" s="98"/>
      <c r="F42" s="62"/>
      <c r="G42" s="85"/>
      <c r="H42" s="85"/>
      <c r="I42" s="103"/>
      <c r="J42" s="104"/>
      <c r="K42" s="104"/>
      <c r="L42" s="104"/>
      <c r="M42" s="104"/>
      <c r="N42" s="105"/>
      <c r="O42" s="108"/>
      <c r="P42" s="108"/>
      <c r="Q42" s="109"/>
    </row>
    <row r="43" spans="1:17" ht="19.5" customHeight="1" x14ac:dyDescent="0.15">
      <c r="A43" s="60" t="s">
        <v>14</v>
      </c>
      <c r="B43" s="63"/>
      <c r="C43" s="64"/>
      <c r="D43" s="64"/>
      <c r="E43" s="65"/>
      <c r="F43" s="110" t="s">
        <v>15</v>
      </c>
      <c r="G43" s="111"/>
      <c r="H43" s="111"/>
      <c r="I43" s="111"/>
      <c r="J43" s="111"/>
      <c r="K43" s="112"/>
      <c r="L43" s="116" t="s">
        <v>23</v>
      </c>
      <c r="M43" s="117"/>
      <c r="N43" s="118"/>
      <c r="O43" s="69"/>
      <c r="P43" s="70"/>
      <c r="Q43" s="71"/>
    </row>
    <row r="44" spans="1:17" ht="19.5" customHeight="1" x14ac:dyDescent="0.15">
      <c r="A44" s="61"/>
      <c r="B44" s="66"/>
      <c r="C44" s="67"/>
      <c r="D44" s="67"/>
      <c r="E44" s="68"/>
      <c r="F44" s="113"/>
      <c r="G44" s="114"/>
      <c r="H44" s="114"/>
      <c r="I44" s="114"/>
      <c r="J44" s="114"/>
      <c r="K44" s="115"/>
      <c r="L44" s="119"/>
      <c r="M44" s="120"/>
      <c r="N44" s="121"/>
      <c r="O44" s="72"/>
      <c r="P44" s="73"/>
      <c r="Q44" s="74"/>
    </row>
    <row r="45" spans="1:17" ht="19.5" customHeight="1" x14ac:dyDescent="0.15">
      <c r="A45" s="61"/>
      <c r="B45" s="66"/>
      <c r="C45" s="67"/>
      <c r="D45" s="67"/>
      <c r="E45" s="68"/>
      <c r="F45" s="39" t="s">
        <v>25</v>
      </c>
      <c r="G45" s="23"/>
      <c r="H45" s="23"/>
      <c r="I45" s="23"/>
      <c r="J45" s="23"/>
      <c r="K45" s="40"/>
      <c r="L45" s="24"/>
      <c r="M45" s="25"/>
      <c r="N45" s="26"/>
      <c r="O45" s="72"/>
      <c r="P45" s="73"/>
      <c r="Q45" s="74"/>
    </row>
    <row r="46" spans="1:17" ht="19.5" customHeight="1" thickBot="1" x14ac:dyDescent="0.2">
      <c r="A46" s="62"/>
      <c r="B46" s="66"/>
      <c r="C46" s="67"/>
      <c r="D46" s="67"/>
      <c r="E46" s="68"/>
      <c r="F46" s="42" t="s">
        <v>27</v>
      </c>
      <c r="G46" s="27"/>
      <c r="H46" s="27"/>
      <c r="I46" s="27"/>
      <c r="J46" s="27"/>
      <c r="K46" s="27"/>
      <c r="L46" s="28"/>
      <c r="M46" s="29"/>
      <c r="N46" s="30"/>
      <c r="O46" s="75"/>
      <c r="P46" s="76"/>
      <c r="Q46" s="77"/>
    </row>
    <row r="47" spans="1:17" ht="19.5" customHeight="1" x14ac:dyDescent="0.15">
      <c r="A47" s="60" t="s">
        <v>17</v>
      </c>
      <c r="B47" s="78"/>
      <c r="C47" s="79"/>
      <c r="D47" s="79"/>
      <c r="E47" s="79"/>
      <c r="F47" s="79"/>
      <c r="G47" s="79"/>
      <c r="H47" s="79"/>
      <c r="I47" s="79"/>
      <c r="J47" s="79"/>
      <c r="K47" s="80"/>
      <c r="L47" s="84" t="s">
        <v>18</v>
      </c>
      <c r="M47" s="84"/>
      <c r="N47" s="84"/>
      <c r="O47" s="86" t="s">
        <v>28</v>
      </c>
      <c r="P47" s="87"/>
      <c r="Q47" s="88"/>
    </row>
    <row r="48" spans="1:17" ht="19.5" customHeight="1" thickBot="1" x14ac:dyDescent="0.2">
      <c r="A48" s="62"/>
      <c r="B48" s="81"/>
      <c r="C48" s="82"/>
      <c r="D48" s="82"/>
      <c r="E48" s="82"/>
      <c r="F48" s="82"/>
      <c r="G48" s="82"/>
      <c r="H48" s="82"/>
      <c r="I48" s="82"/>
      <c r="J48" s="82"/>
      <c r="K48" s="83"/>
      <c r="L48" s="85"/>
      <c r="M48" s="85"/>
      <c r="N48" s="85"/>
      <c r="O48" s="89"/>
      <c r="P48" s="90"/>
      <c r="Q48" s="91"/>
    </row>
    <row r="49" spans="1:17" ht="19.5" customHeight="1" x14ac:dyDescent="0.15">
      <c r="A49" s="43" t="s">
        <v>19</v>
      </c>
      <c r="B49" s="44"/>
      <c r="C49" s="44"/>
      <c r="D49" s="45"/>
      <c r="E49" s="49" t="s">
        <v>30</v>
      </c>
      <c r="F49" s="50"/>
      <c r="G49" s="50"/>
      <c r="H49" s="50"/>
      <c r="I49" s="50"/>
      <c r="J49" s="50"/>
      <c r="K49" s="51"/>
      <c r="L49" s="52" t="s">
        <v>21</v>
      </c>
      <c r="M49" s="53"/>
      <c r="N49" s="53"/>
      <c r="O49" s="56" t="s">
        <v>29</v>
      </c>
      <c r="P49" s="57"/>
      <c r="Q49" s="58"/>
    </row>
    <row r="50" spans="1:17" ht="19.5" customHeight="1" x14ac:dyDescent="0.15">
      <c r="A50" s="46"/>
      <c r="B50" s="47"/>
      <c r="C50" s="47"/>
      <c r="D50" s="48"/>
      <c r="E50" s="31" t="s">
        <v>31</v>
      </c>
      <c r="F50" s="31"/>
      <c r="G50" s="31"/>
      <c r="H50" s="31"/>
      <c r="I50" s="31"/>
      <c r="J50" s="31"/>
      <c r="K50" s="31"/>
      <c r="L50" s="54"/>
      <c r="M50" s="55"/>
      <c r="N50" s="55"/>
      <c r="O50" s="54"/>
      <c r="P50" s="55"/>
      <c r="Q50" s="59"/>
    </row>
  </sheetData>
  <sheetProtection password="CC54" sheet="1" selectLockedCells="1"/>
  <dataConsolidate/>
  <mergeCells count="127">
    <mergeCell ref="B8:D8"/>
    <mergeCell ref="H8:J8"/>
    <mergeCell ref="N8:P8"/>
    <mergeCell ref="B9:D9"/>
    <mergeCell ref="H9:J9"/>
    <mergeCell ref="N9:P9"/>
    <mergeCell ref="K1:M1"/>
    <mergeCell ref="N1:Q1"/>
    <mergeCell ref="A3:A4"/>
    <mergeCell ref="C3:D3"/>
    <mergeCell ref="G3:G4"/>
    <mergeCell ref="I3:J3"/>
    <mergeCell ref="M3:M4"/>
    <mergeCell ref="C4:E4"/>
    <mergeCell ref="O3:P3"/>
    <mergeCell ref="I4:J4"/>
    <mergeCell ref="O4:P4"/>
    <mergeCell ref="B7:D7"/>
    <mergeCell ref="H7:J7"/>
    <mergeCell ref="N7:P7"/>
    <mergeCell ref="B6:D6"/>
    <mergeCell ref="H6:J6"/>
    <mergeCell ref="N6:P6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9:D39"/>
    <mergeCell ref="H39:J39"/>
    <mergeCell ref="N39:P39"/>
    <mergeCell ref="A41:E42"/>
    <mergeCell ref="F41:H42"/>
    <mergeCell ref="I41:N42"/>
    <mergeCell ref="O41:Q42"/>
    <mergeCell ref="F43:K44"/>
    <mergeCell ref="L43:N44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  <mergeCell ref="O47:Q48"/>
  </mergeCells>
  <phoneticPr fontId="1"/>
  <dataValidations count="1">
    <dataValidation imeMode="halfAlpha" allowBlank="1" showInputMessage="1" showErrorMessage="1" sqref="N1:Q1 B7:D36 H7:J37 N7:P36 E3 K3 Q3 O47:Q48" xr:uid="{00000000-0002-0000-0000-000000000000}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123825</xdr:rowOff>
                  </from>
                  <to>
                    <xdr:col>13</xdr:col>
                    <xdr:colOff>200025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123825</xdr:rowOff>
                  </from>
                  <to>
                    <xdr:col>13</xdr:col>
                    <xdr:colOff>200025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137" t="s">
        <v>1</v>
      </c>
      <c r="L1" s="137"/>
      <c r="M1" s="138"/>
      <c r="N1" s="200" t="str">
        <f>IF(LEN('４月～６月'!N1:Q1),'４月～６月'!N1:Q1,"")</f>
        <v/>
      </c>
      <c r="O1" s="201"/>
      <c r="P1" s="201"/>
      <c r="Q1" s="202"/>
    </row>
    <row r="2" spans="1:17" ht="23.25" customHeight="1" thickBot="1" x14ac:dyDescent="0.2">
      <c r="A2" t="s">
        <v>2</v>
      </c>
      <c r="B2" s="2"/>
      <c r="C2" s="2"/>
    </row>
    <row r="3" spans="1:17" ht="26.25" customHeight="1" thickBot="1" x14ac:dyDescent="0.2">
      <c r="A3" s="142">
        <v>7</v>
      </c>
      <c r="C3" s="143" t="s">
        <v>3</v>
      </c>
      <c r="D3" s="143"/>
      <c r="E3" s="3" t="s">
        <v>4</v>
      </c>
      <c r="G3" s="142">
        <v>8</v>
      </c>
      <c r="I3" s="143" t="s">
        <v>3</v>
      </c>
      <c r="J3" s="143"/>
      <c r="K3" s="3" t="s">
        <v>22</v>
      </c>
      <c r="M3" s="142">
        <v>9</v>
      </c>
      <c r="O3" s="143" t="s">
        <v>3</v>
      </c>
      <c r="P3" s="143"/>
      <c r="Q3" s="3" t="s">
        <v>22</v>
      </c>
    </row>
    <row r="4" spans="1:17" ht="26.25" customHeight="1" thickBot="1" x14ac:dyDescent="0.2">
      <c r="A4" s="142"/>
      <c r="B4" s="4" t="s">
        <v>5</v>
      </c>
      <c r="C4" s="145" t="s">
        <v>6</v>
      </c>
      <c r="D4" s="145"/>
      <c r="E4" s="5" t="str">
        <f>IF(ISNUMBER('４月～６月'!N36),'４月～６月'!B39+'４月～６月'!H39+'４月～６月'!N39,"歩")</f>
        <v>歩</v>
      </c>
      <c r="G4" s="142"/>
      <c r="H4" s="4" t="s">
        <v>5</v>
      </c>
      <c r="I4" s="145" t="s">
        <v>6</v>
      </c>
      <c r="J4" s="145"/>
      <c r="K4" s="5" t="str">
        <f>IF(ISNUMBER(B37),'４月～６月'!B39+'４月～６月'!H39+'４月～６月'!N39+'７月～９月'!B39,"歩")</f>
        <v>歩</v>
      </c>
      <c r="M4" s="142"/>
      <c r="N4" s="4" t="s">
        <v>5</v>
      </c>
      <c r="O4" s="145" t="s">
        <v>6</v>
      </c>
      <c r="P4" s="145"/>
      <c r="Q4" s="5" t="str">
        <f>IF(ISNUMBER(H37),'４月～６月'!B39+'４月～６月'!H39+'４月～６月'!N39+'７月～９月'!B39+'７月～９月'!H39,"歩")</f>
        <v>歩</v>
      </c>
    </row>
    <row r="5" spans="1:17" ht="9.75" customHeight="1" x14ac:dyDescent="0.15">
      <c r="A5" s="6"/>
      <c r="B5" s="4"/>
      <c r="C5" s="7"/>
      <c r="D5" s="7"/>
      <c r="E5" s="8"/>
      <c r="G5" s="6"/>
      <c r="H5" s="4"/>
      <c r="I5" s="7"/>
      <c r="J5" s="7"/>
      <c r="K5" s="8"/>
      <c r="M5" s="6"/>
      <c r="N5" s="4"/>
      <c r="O5" s="7"/>
      <c r="P5" s="7"/>
      <c r="Q5" s="8"/>
    </row>
    <row r="6" spans="1:17" ht="19.5" customHeight="1" thickBot="1" x14ac:dyDescent="0.2">
      <c r="A6" s="9" t="s">
        <v>7</v>
      </c>
      <c r="B6" s="152" t="s">
        <v>8</v>
      </c>
      <c r="C6" s="153"/>
      <c r="D6" s="154"/>
      <c r="E6" s="9" t="s">
        <v>9</v>
      </c>
      <c r="G6" s="9" t="s">
        <v>7</v>
      </c>
      <c r="H6" s="152" t="s">
        <v>8</v>
      </c>
      <c r="I6" s="153"/>
      <c r="J6" s="154"/>
      <c r="K6" s="9" t="s">
        <v>9</v>
      </c>
      <c r="M6" s="9" t="s">
        <v>7</v>
      </c>
      <c r="N6" s="152" t="s">
        <v>8</v>
      </c>
      <c r="O6" s="153"/>
      <c r="P6" s="154"/>
      <c r="Q6" s="9" t="s">
        <v>9</v>
      </c>
    </row>
    <row r="7" spans="1:17" ht="19.5" customHeight="1" x14ac:dyDescent="0.15">
      <c r="A7" s="10">
        <v>1</v>
      </c>
      <c r="B7" s="197"/>
      <c r="C7" s="198"/>
      <c r="D7" s="199"/>
      <c r="E7" s="32" t="str">
        <f>IF(LEN($N$1),IF(ISNUMBER(B7),SUM(B$7:D7)+'４月～６月'!Q39,""),IF((B7&gt;=1),"エントリー番号未入力です",""))</f>
        <v/>
      </c>
      <c r="G7" s="10">
        <v>1</v>
      </c>
      <c r="H7" s="197"/>
      <c r="I7" s="198"/>
      <c r="J7" s="199"/>
      <c r="K7" s="32" t="str">
        <f>IF(LEN($N$1),IF(ISNUMBER(H7),SUM(H7)+$E$39,""),IF((H7&gt;=1),"エントリー番号未入力です",""))</f>
        <v/>
      </c>
      <c r="M7" s="10">
        <v>1</v>
      </c>
      <c r="N7" s="197"/>
      <c r="O7" s="198"/>
      <c r="P7" s="19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2">
        <v>2</v>
      </c>
      <c r="B8" s="191"/>
      <c r="C8" s="192"/>
      <c r="D8" s="193"/>
      <c r="E8" s="11" t="str">
        <f>IF(LEN($N$1),IF(ISNUMBER(B8),SUM(B$7:D8)+'４月～６月'!Q39,""),IF((B8&gt;=1),"エントリー番号未入力です",""))</f>
        <v/>
      </c>
      <c r="G8" s="12">
        <v>2</v>
      </c>
      <c r="H8" s="191"/>
      <c r="I8" s="192"/>
      <c r="J8" s="193"/>
      <c r="K8" s="11" t="str">
        <f>IF(LEN($N$1),IF(ISNUMBER(H8),SUM($H$7:J8)+$E$39,""),IF((H8&gt;=1),"エントリー番号未入力です",""))</f>
        <v/>
      </c>
      <c r="M8" s="12">
        <v>2</v>
      </c>
      <c r="N8" s="191"/>
      <c r="O8" s="192"/>
      <c r="P8" s="193"/>
      <c r="Q8" s="11" t="str">
        <f>IF(LEN($N$1),IF(ISNUMBER(N8),SUM($N$7:P8)+$K$39,""),IF((N8&gt;=1),"エントリー番号未入力です",""))</f>
        <v/>
      </c>
    </row>
    <row r="9" spans="1:17" ht="19.5" customHeight="1" x14ac:dyDescent="0.15">
      <c r="A9" s="12">
        <v>3</v>
      </c>
      <c r="B9" s="191"/>
      <c r="C9" s="192"/>
      <c r="D9" s="193"/>
      <c r="E9" s="11" t="str">
        <f>IF(LEN($N$1),IF(ISNUMBER(B9),SUM(B$7:D9)+'４月～６月'!Q39,""),IF((B9&gt;=1),"エントリー番号未入力です",""))</f>
        <v/>
      </c>
      <c r="G9" s="12">
        <v>3</v>
      </c>
      <c r="H9" s="191"/>
      <c r="I9" s="192"/>
      <c r="J9" s="193"/>
      <c r="K9" s="11" t="str">
        <f>IF(LEN($N$1),IF(ISNUMBER(H9),SUM($H$7:J9)+$E$39,""),IF((H9&gt;=1),"エントリー番号未入力です",""))</f>
        <v/>
      </c>
      <c r="M9" s="12">
        <v>3</v>
      </c>
      <c r="N9" s="191"/>
      <c r="O9" s="192"/>
      <c r="P9" s="193"/>
      <c r="Q9" s="11" t="str">
        <f>IF(LEN($N$1),IF(ISNUMBER(N9),SUM($N$7:P9)+$K$39,""),IF((N9&gt;=1),"エントリー番号未入力です",""))</f>
        <v/>
      </c>
    </row>
    <row r="10" spans="1:17" ht="19.5" customHeight="1" x14ac:dyDescent="0.15">
      <c r="A10" s="12">
        <v>4</v>
      </c>
      <c r="B10" s="191"/>
      <c r="C10" s="192"/>
      <c r="D10" s="193"/>
      <c r="E10" s="11" t="str">
        <f>IF(LEN($N$1),IF(ISNUMBER(B10),SUM(B$7:D10)+'４月～６月'!Q39,""),IF((B10&gt;=1),"エントリー番号未入力です",""))</f>
        <v/>
      </c>
      <c r="G10" s="12">
        <v>4</v>
      </c>
      <c r="H10" s="191"/>
      <c r="I10" s="192"/>
      <c r="J10" s="193"/>
      <c r="K10" s="11" t="str">
        <f>IF(LEN($N$1),IF(ISNUMBER(H10),SUM($H$7:J10)+$E$39,""),IF((H10&gt;=1),"エントリー番号未入力です",""))</f>
        <v/>
      </c>
      <c r="M10" s="12">
        <v>4</v>
      </c>
      <c r="N10" s="191"/>
      <c r="O10" s="192"/>
      <c r="P10" s="193"/>
      <c r="Q10" s="11" t="str">
        <f>IF(LEN($N$1),IF(ISNUMBER(N10),SUM($N$7:P10)+$K$39,""),IF((N10&gt;=1),"エントリー番号未入力です",""))</f>
        <v/>
      </c>
    </row>
    <row r="11" spans="1:17" ht="19.5" customHeight="1" x14ac:dyDescent="0.15">
      <c r="A11" s="12">
        <v>5</v>
      </c>
      <c r="B11" s="191"/>
      <c r="C11" s="192"/>
      <c r="D11" s="193"/>
      <c r="E11" s="11" t="str">
        <f>IF(LEN($N$1),IF(ISNUMBER(B11),SUM(B$7:D11)+'４月～６月'!Q39,""),IF((B11&gt;=1),"エントリー番号未入力です",""))</f>
        <v/>
      </c>
      <c r="G11" s="12">
        <v>5</v>
      </c>
      <c r="H11" s="191"/>
      <c r="I11" s="192"/>
      <c r="J11" s="193"/>
      <c r="K11" s="11" t="str">
        <f>IF(LEN($N$1),IF(ISNUMBER(H11),SUM($H$7:J11)+$E$39,""),IF((H11&gt;=1),"エントリー番号未入力です",""))</f>
        <v/>
      </c>
      <c r="M11" s="12">
        <v>5</v>
      </c>
      <c r="N11" s="191"/>
      <c r="O11" s="192"/>
      <c r="P11" s="193"/>
      <c r="Q11" s="11" t="str">
        <f>IF(LEN($N$1),IF(ISNUMBER(N11),SUM($N$7:P11)+$K$39,""),IF((N11&gt;=1),"エントリー番号未入力です",""))</f>
        <v/>
      </c>
    </row>
    <row r="12" spans="1:17" ht="19.5" customHeight="1" x14ac:dyDescent="0.15">
      <c r="A12" s="12">
        <v>6</v>
      </c>
      <c r="B12" s="191"/>
      <c r="C12" s="192"/>
      <c r="D12" s="193"/>
      <c r="E12" s="11" t="str">
        <f>IF(LEN($N$1),IF(ISNUMBER(B12),SUM(B$7:D12)+'４月～６月'!Q39,""),IF((B12&gt;=1),"エントリー番号未入力です",""))</f>
        <v/>
      </c>
      <c r="G12" s="12">
        <v>6</v>
      </c>
      <c r="H12" s="191"/>
      <c r="I12" s="192"/>
      <c r="J12" s="193"/>
      <c r="K12" s="11" t="str">
        <f>IF(LEN($N$1),IF(ISNUMBER(H12),SUM($H$7:J12)+$E$39,""),IF((H12&gt;=1),"エントリー番号未入力です",""))</f>
        <v/>
      </c>
      <c r="M12" s="12">
        <v>6</v>
      </c>
      <c r="N12" s="191"/>
      <c r="O12" s="192"/>
      <c r="P12" s="193"/>
      <c r="Q12" s="11" t="str">
        <f>IF(LEN($N$1),IF(ISNUMBER(N12),SUM($N$7:P12)+$K$39,""),IF((N12&gt;=1),"エントリー番号未入力です",""))</f>
        <v/>
      </c>
    </row>
    <row r="13" spans="1:17" ht="19.5" customHeight="1" x14ac:dyDescent="0.15">
      <c r="A13" s="12">
        <v>7</v>
      </c>
      <c r="B13" s="191"/>
      <c r="C13" s="192"/>
      <c r="D13" s="193"/>
      <c r="E13" s="11" t="str">
        <f>IF(LEN($N$1),IF(ISNUMBER(B13),SUM(B$7:D13)+'４月～６月'!Q39,""),IF((B13&gt;=1),"エントリー番号未入力です",""))</f>
        <v/>
      </c>
      <c r="G13" s="12">
        <v>7</v>
      </c>
      <c r="H13" s="191"/>
      <c r="I13" s="192"/>
      <c r="J13" s="193"/>
      <c r="K13" s="11" t="str">
        <f>IF(LEN($N$1),IF(ISNUMBER(H13),SUM($H$7:J13)+$E$39,""),IF((H13&gt;=1),"エントリー番号未入力です",""))</f>
        <v/>
      </c>
      <c r="M13" s="12">
        <v>7</v>
      </c>
      <c r="N13" s="191"/>
      <c r="O13" s="192"/>
      <c r="P13" s="193"/>
      <c r="Q13" s="11" t="str">
        <f>IF(LEN($N$1),IF(ISNUMBER(N13),SUM($N$7:P13)+$K$39,""),IF((N13&gt;=1),"エントリー番号未入力です",""))</f>
        <v/>
      </c>
    </row>
    <row r="14" spans="1:17" ht="19.5" customHeight="1" x14ac:dyDescent="0.15">
      <c r="A14" s="12">
        <v>8</v>
      </c>
      <c r="B14" s="191"/>
      <c r="C14" s="192"/>
      <c r="D14" s="193"/>
      <c r="E14" s="11" t="str">
        <f>IF(LEN($N$1),IF(ISNUMBER(B14),SUM(B$7:D14)+'４月～６月'!Q39,""),IF((B14&gt;=1),"エントリー番号未入力です",""))</f>
        <v/>
      </c>
      <c r="G14" s="12">
        <v>8</v>
      </c>
      <c r="H14" s="191"/>
      <c r="I14" s="192"/>
      <c r="J14" s="193"/>
      <c r="K14" s="11" t="str">
        <f>IF(LEN($N$1),IF(ISNUMBER(H14),SUM($H$7:J14)+$E$39,""),IF((H14&gt;=1),"エントリー番号未入力です",""))</f>
        <v/>
      </c>
      <c r="M14" s="12">
        <v>8</v>
      </c>
      <c r="N14" s="191"/>
      <c r="O14" s="192"/>
      <c r="P14" s="193"/>
      <c r="Q14" s="11" t="str">
        <f>IF(LEN($N$1),IF(ISNUMBER(N14),SUM($N$7:P14)+$K$39,""),IF((N14&gt;=1),"エントリー番号未入力です",""))</f>
        <v/>
      </c>
    </row>
    <row r="15" spans="1:17" ht="19.5" customHeight="1" x14ac:dyDescent="0.15">
      <c r="A15" s="12">
        <v>9</v>
      </c>
      <c r="B15" s="191"/>
      <c r="C15" s="192"/>
      <c r="D15" s="193"/>
      <c r="E15" s="11" t="str">
        <f>IF(LEN($N$1),IF(ISNUMBER(B15),SUM(B$7:D15)+'４月～６月'!Q39,""),IF((B15&gt;=1),"エントリー番号未入力です",""))</f>
        <v/>
      </c>
      <c r="G15" s="12">
        <v>9</v>
      </c>
      <c r="H15" s="191"/>
      <c r="I15" s="192"/>
      <c r="J15" s="193"/>
      <c r="K15" s="11" t="str">
        <f>IF(LEN($N$1),IF(ISNUMBER(H15),SUM($H$7:J15)+$E$39,""),IF((H15&gt;=1),"エントリー番号未入力です",""))</f>
        <v/>
      </c>
      <c r="M15" s="12">
        <v>9</v>
      </c>
      <c r="N15" s="191"/>
      <c r="O15" s="192"/>
      <c r="P15" s="193"/>
      <c r="Q15" s="11" t="str">
        <f>IF(LEN($N$1),IF(ISNUMBER(N15),SUM($N$7:P15)+$K$39,""),IF((N15&gt;=1),"エントリー番号未入力です",""))</f>
        <v/>
      </c>
    </row>
    <row r="16" spans="1:17" ht="19.5" customHeight="1" x14ac:dyDescent="0.15">
      <c r="A16" s="12">
        <v>10</v>
      </c>
      <c r="B16" s="191"/>
      <c r="C16" s="192"/>
      <c r="D16" s="193"/>
      <c r="E16" s="11" t="str">
        <f>IF(LEN($N$1),IF(ISNUMBER(B16),SUM(B$7:D16)+'４月～６月'!Q39,""),IF((B16&gt;=1),"エントリー番号未入力です",""))</f>
        <v/>
      </c>
      <c r="G16" s="12">
        <v>10</v>
      </c>
      <c r="H16" s="191"/>
      <c r="I16" s="192"/>
      <c r="J16" s="193"/>
      <c r="K16" s="11" t="str">
        <f>IF(LEN($N$1),IF(ISNUMBER(H16),SUM($H$7:J16)+$E$39,""),IF((H16&gt;=1),"エントリー番号未入力です",""))</f>
        <v/>
      </c>
      <c r="M16" s="12">
        <v>10</v>
      </c>
      <c r="N16" s="191"/>
      <c r="O16" s="192"/>
      <c r="P16" s="193"/>
      <c r="Q16" s="11" t="str">
        <f>IF(LEN($N$1),IF(ISNUMBER(N16),SUM($N$7:P16)+$K$39,""),IF((N16&gt;=1),"エントリー番号未入力です",""))</f>
        <v/>
      </c>
    </row>
    <row r="17" spans="1:17" ht="19.5" customHeight="1" x14ac:dyDescent="0.15">
      <c r="A17" s="12">
        <v>11</v>
      </c>
      <c r="B17" s="191"/>
      <c r="C17" s="192"/>
      <c r="D17" s="193"/>
      <c r="E17" s="11" t="str">
        <f>IF(LEN($N$1),IF(ISNUMBER(B17),SUM(B$7:D17)+'４月～６月'!Q39,""),IF((B17&gt;=1),"エントリー番号未入力です",""))</f>
        <v/>
      </c>
      <c r="G17" s="12">
        <v>11</v>
      </c>
      <c r="H17" s="191"/>
      <c r="I17" s="192"/>
      <c r="J17" s="193"/>
      <c r="K17" s="11" t="str">
        <f>IF(LEN($N$1),IF(ISNUMBER(H17),SUM($H$7:J17)+$E$39,""),IF((H17&gt;=1),"エントリー番号未入力です",""))</f>
        <v/>
      </c>
      <c r="M17" s="12">
        <v>11</v>
      </c>
      <c r="N17" s="191"/>
      <c r="O17" s="192"/>
      <c r="P17" s="193"/>
      <c r="Q17" s="11" t="str">
        <f>IF(LEN($N$1),IF(ISNUMBER(N17),SUM($N$7:P17)+$K$39,""),IF((N17&gt;=1),"エントリー番号未入力です",""))</f>
        <v/>
      </c>
    </row>
    <row r="18" spans="1:17" ht="19.5" customHeight="1" x14ac:dyDescent="0.15">
      <c r="A18" s="12">
        <v>12</v>
      </c>
      <c r="B18" s="191"/>
      <c r="C18" s="192"/>
      <c r="D18" s="193"/>
      <c r="E18" s="11" t="str">
        <f>IF(LEN($N$1),IF(ISNUMBER(B18),SUM(B$7:D18)+'４月～６月'!Q39,""),IF((B18&gt;=1),"エントリー番号未入力です",""))</f>
        <v/>
      </c>
      <c r="G18" s="12">
        <v>12</v>
      </c>
      <c r="H18" s="191"/>
      <c r="I18" s="192"/>
      <c r="J18" s="193"/>
      <c r="K18" s="11" t="str">
        <f>IF(LEN($N$1),IF(ISNUMBER(H18),SUM($H$7:J18)+$E$39,""),IF((H18&gt;=1),"エントリー番号未入力です",""))</f>
        <v/>
      </c>
      <c r="M18" s="12">
        <v>12</v>
      </c>
      <c r="N18" s="191"/>
      <c r="O18" s="192"/>
      <c r="P18" s="193"/>
      <c r="Q18" s="11" t="str">
        <f>IF(LEN($N$1),IF(ISNUMBER(N18),SUM($N$7:P18)+$K$39,""),IF((N18&gt;=1),"エントリー番号未入力です",""))</f>
        <v/>
      </c>
    </row>
    <row r="19" spans="1:17" ht="19.5" customHeight="1" x14ac:dyDescent="0.15">
      <c r="A19" s="12">
        <v>13</v>
      </c>
      <c r="B19" s="191"/>
      <c r="C19" s="192"/>
      <c r="D19" s="193"/>
      <c r="E19" s="11" t="str">
        <f>IF(LEN($N$1),IF(ISNUMBER(B19),SUM(B$7:D19)+'４月～６月'!Q39,""),IF((B19&gt;=1),"エントリー番号未入力です",""))</f>
        <v/>
      </c>
      <c r="G19" s="12">
        <v>13</v>
      </c>
      <c r="H19" s="191"/>
      <c r="I19" s="192"/>
      <c r="J19" s="193"/>
      <c r="K19" s="11" t="str">
        <f>IF(LEN($N$1),IF(ISNUMBER(H19),SUM($H$7:J19)+$E$39,""),IF((H19&gt;=1),"エントリー番号未入力です",""))</f>
        <v/>
      </c>
      <c r="M19" s="12">
        <v>13</v>
      </c>
      <c r="N19" s="191"/>
      <c r="O19" s="192"/>
      <c r="P19" s="193"/>
      <c r="Q19" s="11" t="str">
        <f>IF(LEN($N$1),IF(ISNUMBER(N19),SUM($N$7:P19)+$K$39,""),IF((N19&gt;=1),"エントリー番号未入力です",""))</f>
        <v/>
      </c>
    </row>
    <row r="20" spans="1:17" ht="19.5" customHeight="1" x14ac:dyDescent="0.15">
      <c r="A20" s="12">
        <v>14</v>
      </c>
      <c r="B20" s="191"/>
      <c r="C20" s="192"/>
      <c r="D20" s="193"/>
      <c r="E20" s="11" t="str">
        <f>IF(LEN($N$1),IF(ISNUMBER(B20),SUM(B$7:D20)+'４月～６月'!Q39,""),IF((B20&gt;=1),"エントリー番号未入力です",""))</f>
        <v/>
      </c>
      <c r="G20" s="12">
        <v>14</v>
      </c>
      <c r="H20" s="191"/>
      <c r="I20" s="192"/>
      <c r="J20" s="193"/>
      <c r="K20" s="11" t="str">
        <f>IF(LEN($N$1),IF(ISNUMBER(H20),SUM($H$7:J20)+$E$39,""),IF((H20&gt;=1),"エントリー番号未入力です",""))</f>
        <v/>
      </c>
      <c r="M20" s="12">
        <v>14</v>
      </c>
      <c r="N20" s="191"/>
      <c r="O20" s="192"/>
      <c r="P20" s="193"/>
      <c r="Q20" s="11" t="str">
        <f>IF(LEN($N$1),IF(ISNUMBER(N20),SUM($N$7:P20)+$K$39,""),IF((N20&gt;=1),"エントリー番号未入力です",""))</f>
        <v/>
      </c>
    </row>
    <row r="21" spans="1:17" ht="19.5" customHeight="1" x14ac:dyDescent="0.15">
      <c r="A21" s="12">
        <v>15</v>
      </c>
      <c r="B21" s="191"/>
      <c r="C21" s="192"/>
      <c r="D21" s="193"/>
      <c r="E21" s="11" t="str">
        <f>IF(LEN($N$1),IF(ISNUMBER(B21),SUM(B$7:D21)+'４月～６月'!Q39,""),IF((B21&gt;=1),"エントリー番号未入力です",""))</f>
        <v/>
      </c>
      <c r="G21" s="12">
        <v>15</v>
      </c>
      <c r="H21" s="191"/>
      <c r="I21" s="192"/>
      <c r="J21" s="193"/>
      <c r="K21" s="11" t="str">
        <f>IF(LEN($N$1),IF(ISNUMBER(H21),SUM($H$7:J21)+$E$39,""),IF((H21&gt;=1),"エントリー番号未入力です",""))</f>
        <v/>
      </c>
      <c r="M21" s="12">
        <v>15</v>
      </c>
      <c r="N21" s="191"/>
      <c r="O21" s="192"/>
      <c r="P21" s="193"/>
      <c r="Q21" s="11" t="str">
        <f>IF(LEN($N$1),IF(ISNUMBER(N21),SUM($N$7:P21)+$K$39,""),IF((N21&gt;=1),"エントリー番号未入力です",""))</f>
        <v/>
      </c>
    </row>
    <row r="22" spans="1:17" ht="19.5" customHeight="1" x14ac:dyDescent="0.15">
      <c r="A22" s="12">
        <v>16</v>
      </c>
      <c r="B22" s="191"/>
      <c r="C22" s="192"/>
      <c r="D22" s="193"/>
      <c r="E22" s="11" t="str">
        <f>IF(LEN($N$1),IF(ISNUMBER(B22),SUM(B$7:D22)+'４月～６月'!Q39,""),IF((B22&gt;=1),"エントリー番号未入力です",""))</f>
        <v/>
      </c>
      <c r="G22" s="12">
        <v>16</v>
      </c>
      <c r="H22" s="191"/>
      <c r="I22" s="192"/>
      <c r="J22" s="193"/>
      <c r="K22" s="11" t="str">
        <f>IF(LEN($N$1),IF(ISNUMBER(H22),SUM($H$7:J22)+$E$39,""),IF((H22&gt;=1),"エントリー番号未入力です",""))</f>
        <v/>
      </c>
      <c r="M22" s="12">
        <v>16</v>
      </c>
      <c r="N22" s="191"/>
      <c r="O22" s="192"/>
      <c r="P22" s="193"/>
      <c r="Q22" s="11" t="str">
        <f>IF(LEN($N$1),IF(ISNUMBER(N22),SUM($N$7:P22)+$K$39,""),IF((N22&gt;=1),"エントリー番号未入力です",""))</f>
        <v/>
      </c>
    </row>
    <row r="23" spans="1:17" ht="19.5" customHeight="1" x14ac:dyDescent="0.15">
      <c r="A23" s="12">
        <v>17</v>
      </c>
      <c r="B23" s="191"/>
      <c r="C23" s="192"/>
      <c r="D23" s="193"/>
      <c r="E23" s="11" t="str">
        <f>IF(LEN($N$1),IF(ISNUMBER(B23),SUM(B$7:D23)+'４月～６月'!Q39,""),IF((B23&gt;=1),"エントリー番号未入力です",""))</f>
        <v/>
      </c>
      <c r="G23" s="12">
        <v>17</v>
      </c>
      <c r="H23" s="191"/>
      <c r="I23" s="192"/>
      <c r="J23" s="193"/>
      <c r="K23" s="11" t="str">
        <f>IF(LEN($N$1),IF(ISNUMBER(H23),SUM($H$7:J23)+$E$39,""),IF((H23&gt;=1),"エントリー番号未入力です",""))</f>
        <v/>
      </c>
      <c r="M23" s="12">
        <v>17</v>
      </c>
      <c r="N23" s="191"/>
      <c r="O23" s="192"/>
      <c r="P23" s="193"/>
      <c r="Q23" s="11" t="str">
        <f>IF(LEN($N$1),IF(ISNUMBER(N23),SUM($N$7:P23)+$K$39,""),IF((N23&gt;=1),"エントリー番号未入力です",""))</f>
        <v/>
      </c>
    </row>
    <row r="24" spans="1:17" ht="19.5" customHeight="1" x14ac:dyDescent="0.15">
      <c r="A24" s="12">
        <v>18</v>
      </c>
      <c r="B24" s="191"/>
      <c r="C24" s="192"/>
      <c r="D24" s="193"/>
      <c r="E24" s="11" t="str">
        <f>IF(LEN($N$1),IF(ISNUMBER(B24),SUM(B$7:D24)+'４月～６月'!Q39,""),IF((B24&gt;=1),"エントリー番号未入力です",""))</f>
        <v/>
      </c>
      <c r="G24" s="12">
        <v>18</v>
      </c>
      <c r="H24" s="191"/>
      <c r="I24" s="192"/>
      <c r="J24" s="193"/>
      <c r="K24" s="11" t="str">
        <f>IF(LEN($N$1),IF(ISNUMBER(H24),SUM($H$7:J24)+$E$39,""),IF((H24&gt;=1),"エントリー番号未入力です",""))</f>
        <v/>
      </c>
      <c r="M24" s="12">
        <v>18</v>
      </c>
      <c r="N24" s="191"/>
      <c r="O24" s="192"/>
      <c r="P24" s="193"/>
      <c r="Q24" s="11" t="str">
        <f>IF(LEN($N$1),IF(ISNUMBER(N24),SUM($N$7:P24)+$K$39,""),IF((N24&gt;=1),"エントリー番号未入力です",""))</f>
        <v/>
      </c>
    </row>
    <row r="25" spans="1:17" ht="19.5" customHeight="1" x14ac:dyDescent="0.15">
      <c r="A25" s="12">
        <v>19</v>
      </c>
      <c r="B25" s="191"/>
      <c r="C25" s="192"/>
      <c r="D25" s="193"/>
      <c r="E25" s="11" t="str">
        <f>IF(LEN($N$1),IF(ISNUMBER(B25),SUM(B$7:D25)+'４月～６月'!Q39,""),IF((B25&gt;=1),"エントリー番号未入力です",""))</f>
        <v/>
      </c>
      <c r="G25" s="12">
        <v>19</v>
      </c>
      <c r="H25" s="191"/>
      <c r="I25" s="192"/>
      <c r="J25" s="193"/>
      <c r="K25" s="11" t="str">
        <f>IF(LEN($N$1),IF(ISNUMBER(H25),SUM($H$7:J25)+$E$39,""),IF((H25&gt;=1),"エントリー番号未入力です",""))</f>
        <v/>
      </c>
      <c r="M25" s="12">
        <v>19</v>
      </c>
      <c r="N25" s="191"/>
      <c r="O25" s="192"/>
      <c r="P25" s="193"/>
      <c r="Q25" s="11" t="str">
        <f>IF(LEN($N$1),IF(ISNUMBER(N25),SUM($N$7:P25)+$K$39,""),IF((N25&gt;=1),"エントリー番号未入力です",""))</f>
        <v/>
      </c>
    </row>
    <row r="26" spans="1:17" ht="19.5" customHeight="1" x14ac:dyDescent="0.15">
      <c r="A26" s="12">
        <v>20</v>
      </c>
      <c r="B26" s="191"/>
      <c r="C26" s="192"/>
      <c r="D26" s="193"/>
      <c r="E26" s="11" t="str">
        <f>IF(LEN($N$1),IF(ISNUMBER(B26),SUM(B$7:D26)+'４月～６月'!Q39,""),IF((B26&gt;=1),"エントリー番号未入力です",""))</f>
        <v/>
      </c>
      <c r="G26" s="12">
        <v>20</v>
      </c>
      <c r="H26" s="191"/>
      <c r="I26" s="192"/>
      <c r="J26" s="193"/>
      <c r="K26" s="11" t="str">
        <f>IF(LEN($N$1),IF(ISNUMBER(H26),SUM($H$7:J26)+$E$39,""),IF((H26&gt;=1),"エントリー番号未入力です",""))</f>
        <v/>
      </c>
      <c r="M26" s="12">
        <v>20</v>
      </c>
      <c r="N26" s="191"/>
      <c r="O26" s="192"/>
      <c r="P26" s="193"/>
      <c r="Q26" s="11" t="str">
        <f>IF(LEN($N$1),IF(ISNUMBER(N26),SUM($N$7:P26)+$K$39,""),IF((N26&gt;=1),"エントリー番号未入力です",""))</f>
        <v/>
      </c>
    </row>
    <row r="27" spans="1:17" ht="19.5" customHeight="1" x14ac:dyDescent="0.15">
      <c r="A27" s="12">
        <v>21</v>
      </c>
      <c r="B27" s="191"/>
      <c r="C27" s="192"/>
      <c r="D27" s="193"/>
      <c r="E27" s="11" t="str">
        <f>IF(LEN($N$1),IF(ISNUMBER(B27),SUM(B$7:D27)+'４月～６月'!Q39,""),IF((B27&gt;=1),"エントリー番号未入力です",""))</f>
        <v/>
      </c>
      <c r="G27" s="12">
        <v>21</v>
      </c>
      <c r="H27" s="191"/>
      <c r="I27" s="192"/>
      <c r="J27" s="193"/>
      <c r="K27" s="11" t="str">
        <f>IF(LEN($N$1),IF(ISNUMBER(H27),SUM($H$7:J27)+$E$39,""),IF((H27&gt;=1),"エントリー番号未入力です",""))</f>
        <v/>
      </c>
      <c r="M27" s="12">
        <v>21</v>
      </c>
      <c r="N27" s="191"/>
      <c r="O27" s="192"/>
      <c r="P27" s="193"/>
      <c r="Q27" s="11" t="str">
        <f>IF(LEN($N$1),IF(ISNUMBER(N27),SUM($N$7:P27)+$K$39,""),IF((N27&gt;=1),"エントリー番号未入力です",""))</f>
        <v/>
      </c>
    </row>
    <row r="28" spans="1:17" ht="19.5" customHeight="1" x14ac:dyDescent="0.15">
      <c r="A28" s="12">
        <v>22</v>
      </c>
      <c r="B28" s="191"/>
      <c r="C28" s="192"/>
      <c r="D28" s="193"/>
      <c r="E28" s="11" t="str">
        <f>IF(LEN($N$1),IF(ISNUMBER(B28),SUM(B$7:D28)+'４月～６月'!Q39,""),IF((B28&gt;=1),"エントリー番号未入力です",""))</f>
        <v/>
      </c>
      <c r="G28" s="12">
        <v>22</v>
      </c>
      <c r="H28" s="191"/>
      <c r="I28" s="192"/>
      <c r="J28" s="193"/>
      <c r="K28" s="11" t="str">
        <f>IF(LEN($N$1),IF(ISNUMBER(H28),SUM($H$7:J28)+$E$39,""),IF((H28&gt;=1),"エントリー番号未入力です",""))</f>
        <v/>
      </c>
      <c r="M28" s="12">
        <v>22</v>
      </c>
      <c r="N28" s="191"/>
      <c r="O28" s="192"/>
      <c r="P28" s="193"/>
      <c r="Q28" s="11" t="str">
        <f>IF(LEN($N$1),IF(ISNUMBER(N28),SUM($N$7:P28)+$K$39,""),IF((N28&gt;=1),"エントリー番号未入力です",""))</f>
        <v/>
      </c>
    </row>
    <row r="29" spans="1:17" ht="19.5" customHeight="1" x14ac:dyDescent="0.15">
      <c r="A29" s="12">
        <v>23</v>
      </c>
      <c r="B29" s="191"/>
      <c r="C29" s="192"/>
      <c r="D29" s="193"/>
      <c r="E29" s="11" t="str">
        <f>IF(LEN($N$1),IF(ISNUMBER(B29),SUM(B$7:D29)+'４月～６月'!Q39,""),IF((B29&gt;=1),"エントリー番号未入力です",""))</f>
        <v/>
      </c>
      <c r="G29" s="12">
        <v>23</v>
      </c>
      <c r="H29" s="191"/>
      <c r="I29" s="192"/>
      <c r="J29" s="193"/>
      <c r="K29" s="11" t="str">
        <f>IF(LEN($N$1),IF(ISNUMBER(H29),SUM($H$7:J29)+$E$39,""),IF((H29&gt;=1),"エントリー番号未入力です",""))</f>
        <v/>
      </c>
      <c r="M29" s="12">
        <v>23</v>
      </c>
      <c r="N29" s="191"/>
      <c r="O29" s="192"/>
      <c r="P29" s="193"/>
      <c r="Q29" s="11" t="str">
        <f>IF(LEN($N$1),IF(ISNUMBER(N29),SUM($N$7:P29)+$K$39,""),IF((N29&gt;=1),"エントリー番号未入力です",""))</f>
        <v/>
      </c>
    </row>
    <row r="30" spans="1:17" ht="19.5" customHeight="1" x14ac:dyDescent="0.15">
      <c r="A30" s="12">
        <v>24</v>
      </c>
      <c r="B30" s="191"/>
      <c r="C30" s="192"/>
      <c r="D30" s="193"/>
      <c r="E30" s="11" t="str">
        <f>IF(LEN($N$1),IF(ISNUMBER(B30),SUM(B$7:D30)+'４月～６月'!Q39,""),IF((B30&gt;=1),"エントリー番号未入力です",""))</f>
        <v/>
      </c>
      <c r="G30" s="12">
        <v>24</v>
      </c>
      <c r="H30" s="191"/>
      <c r="I30" s="192"/>
      <c r="J30" s="193"/>
      <c r="K30" s="11" t="str">
        <f>IF(LEN($N$1),IF(ISNUMBER(H30),SUM($H$7:J30)+$E$39,""),IF((H30&gt;=1),"エントリー番号未入力です",""))</f>
        <v/>
      </c>
      <c r="M30" s="12">
        <v>24</v>
      </c>
      <c r="N30" s="191"/>
      <c r="O30" s="192"/>
      <c r="P30" s="193"/>
      <c r="Q30" s="11" t="str">
        <f>IF(LEN($N$1),IF(ISNUMBER(N30),SUM($N$7:P30)+$K$39,""),IF((N30&gt;=1),"エントリー番号未入力です",""))</f>
        <v/>
      </c>
    </row>
    <row r="31" spans="1:17" ht="19.5" customHeight="1" x14ac:dyDescent="0.15">
      <c r="A31" s="12">
        <v>25</v>
      </c>
      <c r="B31" s="191"/>
      <c r="C31" s="192"/>
      <c r="D31" s="193"/>
      <c r="E31" s="11" t="str">
        <f>IF(LEN($N$1),IF(ISNUMBER(B31),SUM(B$7:D31)+'４月～６月'!Q39,""),IF((B31&gt;=1),"エントリー番号未入力です",""))</f>
        <v/>
      </c>
      <c r="G31" s="12">
        <v>25</v>
      </c>
      <c r="H31" s="191"/>
      <c r="I31" s="192"/>
      <c r="J31" s="193"/>
      <c r="K31" s="11" t="str">
        <f>IF(LEN($N$1),IF(ISNUMBER(H31),SUM($H$7:J31)+$E$39,""),IF((H31&gt;=1),"エントリー番号未入力です",""))</f>
        <v/>
      </c>
      <c r="M31" s="12">
        <v>25</v>
      </c>
      <c r="N31" s="191"/>
      <c r="O31" s="192"/>
      <c r="P31" s="193"/>
      <c r="Q31" s="11" t="str">
        <f>IF(LEN($N$1),IF(ISNUMBER(N31),SUM($N$7:P31)+$K$39,""),IF((N31&gt;=1),"エントリー番号未入力です",""))</f>
        <v/>
      </c>
    </row>
    <row r="32" spans="1:17" ht="19.5" customHeight="1" x14ac:dyDescent="0.15">
      <c r="A32" s="12">
        <v>26</v>
      </c>
      <c r="B32" s="191"/>
      <c r="C32" s="192"/>
      <c r="D32" s="193"/>
      <c r="E32" s="11" t="str">
        <f>IF(LEN($N$1),IF(ISNUMBER(B32),SUM(B$7:D32)+'４月～６月'!Q39,""),IF((B32&gt;=1),"エントリー番号未入力です",""))</f>
        <v/>
      </c>
      <c r="G32" s="12">
        <v>26</v>
      </c>
      <c r="H32" s="191"/>
      <c r="I32" s="192"/>
      <c r="J32" s="193"/>
      <c r="K32" s="11" t="str">
        <f>IF(LEN($N$1),IF(ISNUMBER(H32),SUM($H$7:J32)+$E$39,""),IF((H32&gt;=1),"エントリー番号未入力です",""))</f>
        <v/>
      </c>
      <c r="M32" s="12">
        <v>26</v>
      </c>
      <c r="N32" s="191"/>
      <c r="O32" s="192"/>
      <c r="P32" s="193"/>
      <c r="Q32" s="11" t="str">
        <f>IF(LEN($N$1),IF(ISNUMBER(N32),SUM($N$7:P32)+$K$39,""),IF((N32&gt;=1),"エントリー番号未入力です",""))</f>
        <v/>
      </c>
    </row>
    <row r="33" spans="1:17" ht="19.5" customHeight="1" x14ac:dyDescent="0.15">
      <c r="A33" s="12">
        <v>27</v>
      </c>
      <c r="B33" s="191"/>
      <c r="C33" s="192"/>
      <c r="D33" s="193"/>
      <c r="E33" s="11" t="str">
        <f>IF(LEN($N$1),IF(ISNUMBER(B33),SUM(B$7:D33)+'４月～６月'!Q39,""),IF((B33&gt;=1),"エントリー番号未入力です",""))</f>
        <v/>
      </c>
      <c r="G33" s="12">
        <v>27</v>
      </c>
      <c r="H33" s="191"/>
      <c r="I33" s="192"/>
      <c r="J33" s="193"/>
      <c r="K33" s="11" t="str">
        <f>IF(LEN($N$1),IF(ISNUMBER(H33),SUM($H$7:J33)+$E$39,""),IF((H33&gt;=1),"エントリー番号未入力です",""))</f>
        <v/>
      </c>
      <c r="M33" s="12">
        <v>27</v>
      </c>
      <c r="N33" s="191"/>
      <c r="O33" s="192"/>
      <c r="P33" s="193"/>
      <c r="Q33" s="11" t="str">
        <f>IF(LEN($N$1),IF(ISNUMBER(N33),SUM($N$7:P33)+$K$39,""),IF((N33&gt;=1),"エントリー番号未入力です",""))</f>
        <v/>
      </c>
    </row>
    <row r="34" spans="1:17" ht="19.5" customHeight="1" x14ac:dyDescent="0.15">
      <c r="A34" s="12">
        <v>28</v>
      </c>
      <c r="B34" s="191"/>
      <c r="C34" s="192"/>
      <c r="D34" s="193"/>
      <c r="E34" s="11" t="str">
        <f>IF(LEN($N$1),IF(ISNUMBER(B34),SUM(B$7:D34)+'４月～６月'!Q39,""),IF((B34&gt;=1),"エントリー番号未入力です",""))</f>
        <v/>
      </c>
      <c r="G34" s="12">
        <v>28</v>
      </c>
      <c r="H34" s="191"/>
      <c r="I34" s="192"/>
      <c r="J34" s="193"/>
      <c r="K34" s="11" t="str">
        <f>IF(LEN($N$1),IF(ISNUMBER(H34),SUM($H$7:J34)+$E$39,""),IF((H34&gt;=1),"エントリー番号未入力です",""))</f>
        <v/>
      </c>
      <c r="M34" s="12">
        <v>28</v>
      </c>
      <c r="N34" s="191"/>
      <c r="O34" s="192"/>
      <c r="P34" s="193"/>
      <c r="Q34" s="11" t="str">
        <f>IF(LEN($N$1),IF(ISNUMBER(N34),SUM($N$7:P34)+$K$39,""),IF((N34&gt;=1),"エントリー番号未入力です",""))</f>
        <v/>
      </c>
    </row>
    <row r="35" spans="1:17" ht="19.5" customHeight="1" x14ac:dyDescent="0.15">
      <c r="A35" s="12">
        <v>29</v>
      </c>
      <c r="B35" s="191"/>
      <c r="C35" s="192"/>
      <c r="D35" s="193"/>
      <c r="E35" s="11" t="str">
        <f>IF(LEN($N$1),IF(ISNUMBER(B35),SUM(B$7:D35)+'４月～６月'!Q39,""),IF((B35&gt;=1),"エントリー番号未入力です",""))</f>
        <v/>
      </c>
      <c r="G35" s="12">
        <v>29</v>
      </c>
      <c r="H35" s="191"/>
      <c r="I35" s="192"/>
      <c r="J35" s="193"/>
      <c r="K35" s="11" t="str">
        <f>IF(LEN($N$1),IF(ISNUMBER(H35),SUM($H$7:J35)+$E$39,""),IF((H35&gt;=1),"エントリー番号未入力です",""))</f>
        <v/>
      </c>
      <c r="M35" s="12">
        <v>29</v>
      </c>
      <c r="N35" s="191"/>
      <c r="O35" s="192"/>
      <c r="P35" s="193"/>
      <c r="Q35" s="11" t="str">
        <f>IF(LEN($N$1),IF(ISNUMBER(N35),SUM($N$7:P35)+$K$39,""),IF((N35&gt;=1),"エントリー番号未入力です",""))</f>
        <v/>
      </c>
    </row>
    <row r="36" spans="1:17" ht="19.5" customHeight="1" thickBot="1" x14ac:dyDescent="0.2">
      <c r="A36" s="12">
        <v>30</v>
      </c>
      <c r="B36" s="191"/>
      <c r="C36" s="192"/>
      <c r="D36" s="193"/>
      <c r="E36" s="11" t="str">
        <f>IF(LEN($N$1),IF(ISNUMBER(B36),SUM(B$7:D36)+'４月～６月'!Q39,""),IF((B36&gt;=1),"エントリー番号未入力です",""))</f>
        <v/>
      </c>
      <c r="G36" s="12">
        <v>30</v>
      </c>
      <c r="H36" s="191"/>
      <c r="I36" s="192"/>
      <c r="J36" s="193"/>
      <c r="K36" s="11" t="str">
        <f>IF(LEN($N$1),IF(ISNUMBER(H36),SUM($H$7:J36)+$E$39,""),IF((H36&gt;=1),"エントリー番号未入力です",""))</f>
        <v/>
      </c>
      <c r="M36" s="12">
        <v>30</v>
      </c>
      <c r="N36" s="194"/>
      <c r="O36" s="195"/>
      <c r="P36" s="196"/>
      <c r="Q36" s="11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4">
        <v>31</v>
      </c>
      <c r="B37" s="194"/>
      <c r="C37" s="195"/>
      <c r="D37" s="196"/>
      <c r="E37" s="15" t="str">
        <f>IF(LEN($N$1),IF(ISNUMBER(B37),SUM(B$7:D37)+'４月～６月'!Q39,""),IF((B37&gt;=1),"エントリー番号未入力です",""))</f>
        <v/>
      </c>
      <c r="G37" s="14">
        <v>31</v>
      </c>
      <c r="H37" s="194"/>
      <c r="I37" s="195"/>
      <c r="J37" s="196"/>
      <c r="K37" s="15" t="str">
        <f>IF(LEN($N$1),IF(ISNUMBER(H37),SUM($H$7:J37)+$E$39,""),IF((H37&gt;=1),"エントリー番号未入力です",""))</f>
        <v/>
      </c>
      <c r="M37" s="41"/>
      <c r="N37" s="131"/>
      <c r="O37" s="132"/>
      <c r="P37" s="133"/>
      <c r="Q37" s="33"/>
    </row>
    <row r="38" spans="1:17" ht="7.5" customHeight="1" x14ac:dyDescent="0.15"/>
    <row r="39" spans="1:17" ht="19.5" customHeight="1" x14ac:dyDescent="0.15">
      <c r="A39" s="17" t="s">
        <v>10</v>
      </c>
      <c r="B39" s="92">
        <f>SUM(B7:D37)</f>
        <v>0</v>
      </c>
      <c r="C39" s="93"/>
      <c r="D39" s="94"/>
      <c r="E39" s="18">
        <f>IF((B39&gt;=1),B39+'４月～６月'!Q39,'４月～６月'!Q39)</f>
        <v>0</v>
      </c>
      <c r="G39" s="17" t="s">
        <v>10</v>
      </c>
      <c r="H39" s="92">
        <f>SUM(H7:J37)</f>
        <v>0</v>
      </c>
      <c r="I39" s="93"/>
      <c r="J39" s="94"/>
      <c r="K39" s="18">
        <f>IF((H39&gt;=1),H39+E39,E39)</f>
        <v>0</v>
      </c>
      <c r="M39" s="17" t="s">
        <v>10</v>
      </c>
      <c r="N39" s="92">
        <f>SUM(N7:P36)</f>
        <v>0</v>
      </c>
      <c r="O39" s="93"/>
      <c r="P39" s="94"/>
      <c r="Q39" s="18">
        <f>IF((N39&gt;=1),N39+K39,K39)</f>
        <v>0</v>
      </c>
    </row>
    <row r="40" spans="1:17" ht="13.5" customHeight="1" thickBot="1" x14ac:dyDescent="0.2">
      <c r="A40" s="20"/>
      <c r="B40" s="20"/>
      <c r="C40" s="20"/>
      <c r="G40" s="20"/>
      <c r="H40" s="20"/>
      <c r="I40" s="20"/>
      <c r="M40" s="21"/>
      <c r="N40" s="22"/>
      <c r="O40" s="22"/>
      <c r="P40" s="22"/>
      <c r="Q40" s="22"/>
    </row>
    <row r="41" spans="1:17" ht="13.5" customHeight="1" x14ac:dyDescent="0.15">
      <c r="A41" s="95" t="s">
        <v>11</v>
      </c>
      <c r="B41" s="96"/>
      <c r="C41" s="96"/>
      <c r="D41" s="96"/>
      <c r="E41" s="96"/>
      <c r="F41" s="60" t="s">
        <v>12</v>
      </c>
      <c r="G41" s="99"/>
      <c r="H41" s="99"/>
      <c r="I41" s="185" t="str">
        <f>IF(LEN('４月～６月'!I41:N42),'４月～６月'!I41:N42,"")</f>
        <v/>
      </c>
      <c r="J41" s="186"/>
      <c r="K41" s="186"/>
      <c r="L41" s="186"/>
      <c r="M41" s="186"/>
      <c r="N41" s="187"/>
      <c r="O41" s="106" t="s">
        <v>13</v>
      </c>
      <c r="P41" s="106"/>
      <c r="Q41" s="107"/>
    </row>
    <row r="42" spans="1:17" ht="19.5" customHeight="1" thickBot="1" x14ac:dyDescent="0.2">
      <c r="A42" s="97"/>
      <c r="B42" s="98"/>
      <c r="C42" s="98"/>
      <c r="D42" s="98"/>
      <c r="E42" s="98"/>
      <c r="F42" s="62"/>
      <c r="G42" s="85"/>
      <c r="H42" s="85"/>
      <c r="I42" s="188"/>
      <c r="J42" s="189"/>
      <c r="K42" s="189"/>
      <c r="L42" s="189"/>
      <c r="M42" s="189"/>
      <c r="N42" s="190"/>
      <c r="O42" s="108"/>
      <c r="P42" s="108"/>
      <c r="Q42" s="109"/>
    </row>
    <row r="43" spans="1:17" ht="19.5" customHeight="1" x14ac:dyDescent="0.15">
      <c r="A43" s="60" t="s">
        <v>14</v>
      </c>
      <c r="B43" s="158" t="str">
        <f>IF(LEN('４月～６月'!B43:E46),'４月～６月'!B43:E46,"")</f>
        <v/>
      </c>
      <c r="C43" s="159"/>
      <c r="D43" s="159"/>
      <c r="E43" s="160"/>
      <c r="F43" s="110" t="s">
        <v>15</v>
      </c>
      <c r="G43" s="111"/>
      <c r="H43" s="111"/>
      <c r="I43" s="111"/>
      <c r="J43" s="111"/>
      <c r="K43" s="112"/>
      <c r="L43" s="116" t="s">
        <v>24</v>
      </c>
      <c r="M43" s="117"/>
      <c r="N43" s="118"/>
      <c r="O43" s="164" t="str">
        <f>IF(LEN('４月～６月'!O43:Q46),'４月～６月'!O43:Q46,"")</f>
        <v/>
      </c>
      <c r="P43" s="165"/>
      <c r="Q43" s="166"/>
    </row>
    <row r="44" spans="1:17" ht="19.5" customHeight="1" x14ac:dyDescent="0.15">
      <c r="A44" s="61"/>
      <c r="B44" s="161"/>
      <c r="C44" s="162"/>
      <c r="D44" s="162"/>
      <c r="E44" s="163"/>
      <c r="F44" s="113"/>
      <c r="G44" s="114"/>
      <c r="H44" s="114"/>
      <c r="I44" s="114"/>
      <c r="J44" s="114"/>
      <c r="K44" s="115"/>
      <c r="L44" s="119"/>
      <c r="M44" s="120"/>
      <c r="N44" s="121"/>
      <c r="O44" s="167"/>
      <c r="P44" s="168"/>
      <c r="Q44" s="169"/>
    </row>
    <row r="45" spans="1:17" ht="19.5" customHeight="1" x14ac:dyDescent="0.15">
      <c r="A45" s="61"/>
      <c r="B45" s="161"/>
      <c r="C45" s="162"/>
      <c r="D45" s="162"/>
      <c r="E45" s="163"/>
      <c r="F45" s="39" t="s">
        <v>25</v>
      </c>
      <c r="G45" s="23"/>
      <c r="H45" s="23"/>
      <c r="I45" s="23"/>
      <c r="J45" s="23"/>
      <c r="K45" s="40"/>
      <c r="L45" s="24"/>
      <c r="M45" s="25"/>
      <c r="N45" s="26"/>
      <c r="O45" s="167"/>
      <c r="P45" s="168"/>
      <c r="Q45" s="169"/>
    </row>
    <row r="46" spans="1:17" ht="19.5" customHeight="1" thickBot="1" x14ac:dyDescent="0.2">
      <c r="A46" s="62"/>
      <c r="B46" s="161"/>
      <c r="C46" s="162"/>
      <c r="D46" s="162"/>
      <c r="E46" s="163"/>
      <c r="F46" s="42" t="s">
        <v>27</v>
      </c>
      <c r="G46" s="27"/>
      <c r="H46" s="27"/>
      <c r="I46" s="27"/>
      <c r="J46" s="27"/>
      <c r="K46" s="27"/>
      <c r="L46" s="28"/>
      <c r="M46" s="29"/>
      <c r="N46" s="30"/>
      <c r="O46" s="170"/>
      <c r="P46" s="171"/>
      <c r="Q46" s="172"/>
    </row>
    <row r="47" spans="1:17" ht="19.5" customHeight="1" x14ac:dyDescent="0.15">
      <c r="A47" s="60" t="s">
        <v>17</v>
      </c>
      <c r="B47" s="173" t="str">
        <f>IF(LEN('４月～６月'!B47:K48),'４月～６月'!B47:K48,"")</f>
        <v/>
      </c>
      <c r="C47" s="174"/>
      <c r="D47" s="174"/>
      <c r="E47" s="174"/>
      <c r="F47" s="174"/>
      <c r="G47" s="174"/>
      <c r="H47" s="174"/>
      <c r="I47" s="174"/>
      <c r="J47" s="174"/>
      <c r="K47" s="175"/>
      <c r="L47" s="84" t="s">
        <v>18</v>
      </c>
      <c r="M47" s="84"/>
      <c r="N47" s="84"/>
      <c r="O47" s="179" t="str">
        <f>'４月～６月'!O47:Q48</f>
        <v>-　　　-</v>
      </c>
      <c r="P47" s="180"/>
      <c r="Q47" s="181"/>
    </row>
    <row r="48" spans="1:17" ht="19.5" customHeight="1" thickBot="1" x14ac:dyDescent="0.2">
      <c r="A48" s="62"/>
      <c r="B48" s="176"/>
      <c r="C48" s="177"/>
      <c r="D48" s="177"/>
      <c r="E48" s="177"/>
      <c r="F48" s="177"/>
      <c r="G48" s="177"/>
      <c r="H48" s="177"/>
      <c r="I48" s="177"/>
      <c r="J48" s="177"/>
      <c r="K48" s="178"/>
      <c r="L48" s="85"/>
      <c r="M48" s="85"/>
      <c r="N48" s="85"/>
      <c r="O48" s="182"/>
      <c r="P48" s="183"/>
      <c r="Q48" s="184"/>
    </row>
    <row r="49" spans="1:17" ht="19.5" customHeight="1" x14ac:dyDescent="0.15">
      <c r="A49" s="43" t="s">
        <v>19</v>
      </c>
      <c r="B49" s="44"/>
      <c r="C49" s="44"/>
      <c r="D49" s="45"/>
      <c r="E49" s="155" t="s">
        <v>20</v>
      </c>
      <c r="F49" s="156"/>
      <c r="G49" s="156"/>
      <c r="H49" s="156"/>
      <c r="I49" s="156"/>
      <c r="J49" s="156"/>
      <c r="K49" s="157"/>
      <c r="L49" s="52" t="s">
        <v>21</v>
      </c>
      <c r="M49" s="53"/>
      <c r="N49" s="53"/>
      <c r="O49" s="56" t="s">
        <v>29</v>
      </c>
      <c r="P49" s="57"/>
      <c r="Q49" s="58"/>
    </row>
    <row r="50" spans="1:17" ht="19.5" customHeight="1" x14ac:dyDescent="0.15">
      <c r="A50" s="46"/>
      <c r="B50" s="47"/>
      <c r="C50" s="47"/>
      <c r="D50" s="48"/>
      <c r="E50" s="31" t="s">
        <v>31</v>
      </c>
      <c r="F50" s="31"/>
      <c r="G50" s="31"/>
      <c r="H50" s="31"/>
      <c r="I50" s="31"/>
      <c r="J50" s="31"/>
      <c r="K50" s="31"/>
      <c r="L50" s="54"/>
      <c r="M50" s="55"/>
      <c r="N50" s="55"/>
      <c r="O50" s="54"/>
      <c r="P50" s="55"/>
      <c r="Q50" s="59"/>
    </row>
  </sheetData>
  <sheetProtection sheet="1" objects="1" scenarios="1" selectLockedCells="1"/>
  <dataConsolidate/>
  <mergeCells count="127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9:D39"/>
    <mergeCell ref="H39:J39"/>
    <mergeCell ref="N39:P39"/>
    <mergeCell ref="A41:E42"/>
    <mergeCell ref="F41:H42"/>
    <mergeCell ref="I41:N42"/>
    <mergeCell ref="O41:Q42"/>
    <mergeCell ref="F43:K44"/>
    <mergeCell ref="L43:N44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  <mergeCell ref="O47:Q48"/>
  </mergeCells>
  <phoneticPr fontId="1"/>
  <dataValidations count="1">
    <dataValidation imeMode="halfAlpha" allowBlank="1" showInputMessage="1" showErrorMessage="1" sqref="B7:D37 H7:J37 N7:P36 E3 K3 Q3 N1:Q1 O47:Q48" xr:uid="{00000000-0002-0000-0100-000000000000}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O47 N1 I41 B43 O43 B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123825</xdr:rowOff>
                  </from>
                  <to>
                    <xdr:col>13</xdr:col>
                    <xdr:colOff>200025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137" t="s">
        <v>1</v>
      </c>
      <c r="L1" s="137"/>
      <c r="M1" s="138"/>
      <c r="N1" s="200" t="str">
        <f>IF(LEN('７月～９月'!N1),'７月～９月'!N1,"")</f>
        <v/>
      </c>
      <c r="O1" s="201"/>
      <c r="P1" s="201"/>
      <c r="Q1" s="202"/>
    </row>
    <row r="2" spans="1:17" ht="23.25" customHeight="1" thickBot="1" x14ac:dyDescent="0.2">
      <c r="A2" t="s">
        <v>2</v>
      </c>
      <c r="B2" s="2"/>
      <c r="C2" s="2"/>
    </row>
    <row r="3" spans="1:17" ht="26.25" customHeight="1" thickBot="1" x14ac:dyDescent="0.2">
      <c r="A3" s="230">
        <v>10</v>
      </c>
      <c r="C3" s="143" t="s">
        <v>3</v>
      </c>
      <c r="D3" s="143"/>
      <c r="E3" s="3" t="s">
        <v>4</v>
      </c>
      <c r="G3" s="230">
        <v>11</v>
      </c>
      <c r="I3" s="143" t="s">
        <v>3</v>
      </c>
      <c r="J3" s="143"/>
      <c r="K3" s="3" t="s">
        <v>4</v>
      </c>
      <c r="M3" s="230">
        <v>12</v>
      </c>
      <c r="O3" s="143" t="s">
        <v>3</v>
      </c>
      <c r="P3" s="143"/>
      <c r="Q3" s="3" t="s">
        <v>4</v>
      </c>
    </row>
    <row r="4" spans="1:17" ht="26.25" customHeight="1" thickBot="1" x14ac:dyDescent="0.2">
      <c r="A4" s="230"/>
      <c r="B4" s="4" t="s">
        <v>5</v>
      </c>
      <c r="C4" s="145" t="s">
        <v>6</v>
      </c>
      <c r="D4" s="145"/>
      <c r="E4" s="5" t="str">
        <f>IF(ISNUMBER('７月～９月'!N36),SUM('４月～６月:７月～９月'!B39,'４月～６月:７月～９月'!H39,'４月～６月:７月～９月'!N39),"歩")</f>
        <v>歩</v>
      </c>
      <c r="G4" s="230"/>
      <c r="H4" s="4" t="s">
        <v>5</v>
      </c>
      <c r="I4" s="145" t="s">
        <v>6</v>
      </c>
      <c r="J4" s="145"/>
      <c r="K4" s="5" t="str">
        <f>IF(ISNUMBER(B37),SUM('４月～６月:１０月～１２月'!B39,'４月～６月:７月～９月'!H39,'４月～６月:７月～９月'!N39),"歩")</f>
        <v>歩</v>
      </c>
      <c r="M4" s="230"/>
      <c r="N4" s="4" t="s">
        <v>5</v>
      </c>
      <c r="O4" s="145" t="s">
        <v>6</v>
      </c>
      <c r="P4" s="145"/>
      <c r="Q4" s="5" t="str">
        <f>IF(ISNUMBER(H36),SUM('４月～６月:１０月～１２月'!B39,'４月～６月:１０月～１２月'!H39,'４月～６月:７月～９月'!N39),"歩")</f>
        <v>歩</v>
      </c>
    </row>
    <row r="5" spans="1:17" ht="9.75" customHeight="1" x14ac:dyDescent="0.15">
      <c r="A5" s="6"/>
      <c r="B5" s="4"/>
      <c r="C5" s="7"/>
      <c r="D5" s="7"/>
      <c r="E5" s="8"/>
      <c r="G5" s="6"/>
      <c r="H5" s="4"/>
      <c r="I5" s="7"/>
      <c r="J5" s="7"/>
      <c r="K5" s="8"/>
      <c r="M5" s="6"/>
      <c r="N5" s="4"/>
      <c r="O5" s="7"/>
      <c r="P5" s="7"/>
      <c r="Q5" s="8"/>
    </row>
    <row r="6" spans="1:17" ht="19.5" customHeight="1" thickBot="1" x14ac:dyDescent="0.2">
      <c r="A6" s="9" t="s">
        <v>7</v>
      </c>
      <c r="B6" s="152" t="s">
        <v>8</v>
      </c>
      <c r="C6" s="153"/>
      <c r="D6" s="154"/>
      <c r="E6" s="9" t="s">
        <v>9</v>
      </c>
      <c r="G6" s="9" t="s">
        <v>7</v>
      </c>
      <c r="H6" s="152" t="s">
        <v>8</v>
      </c>
      <c r="I6" s="153"/>
      <c r="J6" s="154"/>
      <c r="K6" s="9" t="s">
        <v>9</v>
      </c>
      <c r="M6" s="9" t="s">
        <v>7</v>
      </c>
      <c r="N6" s="152" t="s">
        <v>8</v>
      </c>
      <c r="O6" s="153"/>
      <c r="P6" s="154"/>
      <c r="Q6" s="9" t="s">
        <v>9</v>
      </c>
    </row>
    <row r="7" spans="1:17" ht="19.5" customHeight="1" x14ac:dyDescent="0.15">
      <c r="A7" s="10">
        <v>1</v>
      </c>
      <c r="B7" s="197"/>
      <c r="C7" s="198"/>
      <c r="D7" s="199"/>
      <c r="E7" s="32" t="str">
        <f>IF(LEN($N$1),IF(ISNUMBER(B7),SUM(B7)+'７月～９月'!Q39,""),IF((B7&gt;=1),"エントリー番号未入力です",""))</f>
        <v/>
      </c>
      <c r="G7" s="10">
        <v>1</v>
      </c>
      <c r="H7" s="197"/>
      <c r="I7" s="198"/>
      <c r="J7" s="199"/>
      <c r="K7" s="32" t="str">
        <f>IF(LEN($N$1),IF(ISNUMBER(H7),SUM(H7)+$E$39,""),IF((H7&gt;=1),"エントリー番号未入力です",""))</f>
        <v/>
      </c>
      <c r="M7" s="10">
        <v>1</v>
      </c>
      <c r="N7" s="197"/>
      <c r="O7" s="198"/>
      <c r="P7" s="19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2">
        <v>2</v>
      </c>
      <c r="B8" s="191"/>
      <c r="C8" s="192"/>
      <c r="D8" s="193"/>
      <c r="E8" s="11" t="str">
        <f>IF(LEN($N$1),IF(ISNUMBER(B8),SUM($B$7:D8)+'７月～９月'!Q39,""),IF((B8&gt;=1),"エントリー番号未入力です",""))</f>
        <v/>
      </c>
      <c r="G8" s="12">
        <v>2</v>
      </c>
      <c r="H8" s="191"/>
      <c r="I8" s="192"/>
      <c r="J8" s="193"/>
      <c r="K8" s="11" t="str">
        <f>IF(LEN($N$1),IF(ISNUMBER(H8),SUM($H$7:J8)+$E$39,""),IF((H8&gt;=1),"エントリー番号未入力です",""))</f>
        <v/>
      </c>
      <c r="M8" s="12">
        <v>2</v>
      </c>
      <c r="N8" s="191"/>
      <c r="O8" s="192"/>
      <c r="P8" s="193"/>
      <c r="Q8" s="11" t="str">
        <f>IF(LEN($N$1),IF(ISNUMBER(N8),SUM($N$7:P8)+$K$39,""),IF((N8&gt;=1),"エントリー番号未入力です",""))</f>
        <v/>
      </c>
    </row>
    <row r="9" spans="1:17" ht="19.5" customHeight="1" x14ac:dyDescent="0.15">
      <c r="A9" s="12">
        <v>3</v>
      </c>
      <c r="B9" s="191"/>
      <c r="C9" s="192"/>
      <c r="D9" s="193"/>
      <c r="E9" s="11" t="str">
        <f>IF(LEN($N$1),IF(ISNUMBER(B9),SUM($B$7:D9)+'７月～９月'!Q39,""),IF((B9&gt;=1),"エントリー番号未入力です",""))</f>
        <v/>
      </c>
      <c r="G9" s="12">
        <v>3</v>
      </c>
      <c r="H9" s="191"/>
      <c r="I9" s="192"/>
      <c r="J9" s="193"/>
      <c r="K9" s="11" t="str">
        <f>IF(LEN($N$1),IF(ISNUMBER(H9),SUM($H$7:J9)+$E$39,""),IF((H9&gt;=1),"エントリー番号未入力です",""))</f>
        <v/>
      </c>
      <c r="M9" s="12">
        <v>3</v>
      </c>
      <c r="N9" s="191"/>
      <c r="O9" s="192"/>
      <c r="P9" s="193"/>
      <c r="Q9" s="11" t="str">
        <f>IF(LEN($N$1),IF(ISNUMBER(N9),SUM($N$7:P9)+$K$39,""),IF((N9&gt;=1),"エントリー番号未入力です",""))</f>
        <v/>
      </c>
    </row>
    <row r="10" spans="1:17" ht="19.5" customHeight="1" x14ac:dyDescent="0.15">
      <c r="A10" s="12">
        <v>4</v>
      </c>
      <c r="B10" s="191"/>
      <c r="C10" s="192"/>
      <c r="D10" s="193"/>
      <c r="E10" s="11" t="str">
        <f>IF(LEN($N$1),IF(ISNUMBER(B10),SUM($B$7:D10)+'７月～９月'!Q39,""),IF((B10&gt;=1),"エントリー番号未入力です",""))</f>
        <v/>
      </c>
      <c r="G10" s="12">
        <v>4</v>
      </c>
      <c r="H10" s="191"/>
      <c r="I10" s="192"/>
      <c r="J10" s="193"/>
      <c r="K10" s="11" t="str">
        <f>IF(LEN($N$1),IF(ISNUMBER(H10),SUM($H$7:J10)+$E$39,""),IF((H10&gt;=1),"エントリー番号未入力です",""))</f>
        <v/>
      </c>
      <c r="M10" s="12">
        <v>4</v>
      </c>
      <c r="N10" s="191"/>
      <c r="O10" s="192"/>
      <c r="P10" s="193"/>
      <c r="Q10" s="11" t="str">
        <f>IF(LEN($N$1),IF(ISNUMBER(N10),SUM($N$7:P10)+$K$39,""),IF((N10&gt;=1),"エントリー番号未入力です",""))</f>
        <v/>
      </c>
    </row>
    <row r="11" spans="1:17" ht="19.5" customHeight="1" x14ac:dyDescent="0.15">
      <c r="A11" s="12">
        <v>5</v>
      </c>
      <c r="B11" s="191"/>
      <c r="C11" s="192"/>
      <c r="D11" s="193"/>
      <c r="E11" s="11" t="str">
        <f>IF(LEN($N$1),IF(ISNUMBER(B11),SUM($B$7:D11)+'７月～９月'!Q39,""),IF((B11&gt;=1),"エントリー番号未入力です",""))</f>
        <v/>
      </c>
      <c r="G11" s="12">
        <v>5</v>
      </c>
      <c r="H11" s="191"/>
      <c r="I11" s="192"/>
      <c r="J11" s="193"/>
      <c r="K11" s="11" t="str">
        <f>IF(LEN($N$1),IF(ISNUMBER(H11),SUM($H$7:J11)+$E$39,""),IF((H11&gt;=1),"エントリー番号未入力です",""))</f>
        <v/>
      </c>
      <c r="M11" s="12">
        <v>5</v>
      </c>
      <c r="N11" s="191"/>
      <c r="O11" s="192"/>
      <c r="P11" s="193"/>
      <c r="Q11" s="11" t="str">
        <f>IF(LEN($N$1),IF(ISNUMBER(N11),SUM($N$7:P11)+$K$39,""),IF((N11&gt;=1),"エントリー番号未入力です",""))</f>
        <v/>
      </c>
    </row>
    <row r="12" spans="1:17" ht="19.5" customHeight="1" x14ac:dyDescent="0.15">
      <c r="A12" s="12">
        <v>6</v>
      </c>
      <c r="B12" s="191"/>
      <c r="C12" s="192"/>
      <c r="D12" s="193"/>
      <c r="E12" s="11" t="str">
        <f>IF(LEN($N$1),IF(ISNUMBER(B12),SUM($B$7:D12)+'７月～９月'!Q39,""),IF((B12&gt;=1),"エントリー番号未入力です",""))</f>
        <v/>
      </c>
      <c r="G12" s="12">
        <v>6</v>
      </c>
      <c r="H12" s="191"/>
      <c r="I12" s="192"/>
      <c r="J12" s="193"/>
      <c r="K12" s="11" t="str">
        <f>IF(LEN($N$1),IF(ISNUMBER(H12),SUM($H$7:J12)+$E$39,""),IF((H12&gt;=1),"エントリー番号未入力です",""))</f>
        <v/>
      </c>
      <c r="M12" s="12">
        <v>6</v>
      </c>
      <c r="N12" s="191"/>
      <c r="O12" s="192"/>
      <c r="P12" s="193"/>
      <c r="Q12" s="11" t="str">
        <f>IF(LEN($N$1),IF(ISNUMBER(N12),SUM($N$7:P12)+$K$39,""),IF((N12&gt;=1),"エントリー番号未入力です",""))</f>
        <v/>
      </c>
    </row>
    <row r="13" spans="1:17" ht="19.5" customHeight="1" x14ac:dyDescent="0.15">
      <c r="A13" s="12">
        <v>7</v>
      </c>
      <c r="B13" s="191"/>
      <c r="C13" s="192"/>
      <c r="D13" s="193"/>
      <c r="E13" s="11" t="str">
        <f>IF(LEN($N$1),IF(ISNUMBER(B13),SUM($B$7:D13)+'７月～９月'!Q39,""),IF((B13&gt;=1),"エントリー番号未入力です",""))</f>
        <v/>
      </c>
      <c r="G13" s="12">
        <v>7</v>
      </c>
      <c r="H13" s="191"/>
      <c r="I13" s="192"/>
      <c r="J13" s="193"/>
      <c r="K13" s="11" t="str">
        <f>IF(LEN($N$1),IF(ISNUMBER(H13),SUM($H$7:J13)+$E$39,""),IF((H13&gt;=1),"エントリー番号未入力です",""))</f>
        <v/>
      </c>
      <c r="M13" s="12">
        <v>7</v>
      </c>
      <c r="N13" s="191"/>
      <c r="O13" s="192"/>
      <c r="P13" s="193"/>
      <c r="Q13" s="11" t="str">
        <f>IF(LEN($N$1),IF(ISNUMBER(N13),SUM($N$7:P13)+$K$39,""),IF((N13&gt;=1),"エントリー番号未入力です",""))</f>
        <v/>
      </c>
    </row>
    <row r="14" spans="1:17" ht="19.5" customHeight="1" x14ac:dyDescent="0.15">
      <c r="A14" s="12">
        <v>8</v>
      </c>
      <c r="B14" s="191"/>
      <c r="C14" s="192"/>
      <c r="D14" s="193"/>
      <c r="E14" s="11" t="str">
        <f>IF(LEN($N$1),IF(ISNUMBER(B14),SUM($B$7:D14)+'７月～９月'!Q39,""),IF((B14&gt;=1),"エントリー番号未入力です",""))</f>
        <v/>
      </c>
      <c r="G14" s="12">
        <v>8</v>
      </c>
      <c r="H14" s="191"/>
      <c r="I14" s="192"/>
      <c r="J14" s="193"/>
      <c r="K14" s="11" t="str">
        <f>IF(LEN($N$1),IF(ISNUMBER(H14),SUM($H$7:J14)+$E$39,""),IF((H14&gt;=1),"エントリー番号未入力です",""))</f>
        <v/>
      </c>
      <c r="M14" s="12">
        <v>8</v>
      </c>
      <c r="N14" s="191"/>
      <c r="O14" s="192"/>
      <c r="P14" s="193"/>
      <c r="Q14" s="11" t="str">
        <f>IF(LEN($N$1),IF(ISNUMBER(N14),SUM($N$7:P14)+$K$39,""),IF((N14&gt;=1),"エントリー番号未入力です",""))</f>
        <v/>
      </c>
    </row>
    <row r="15" spans="1:17" ht="19.5" customHeight="1" x14ac:dyDescent="0.15">
      <c r="A15" s="12">
        <v>9</v>
      </c>
      <c r="B15" s="191"/>
      <c r="C15" s="192"/>
      <c r="D15" s="193"/>
      <c r="E15" s="11" t="str">
        <f>IF(LEN($N$1),IF(ISNUMBER(B15),SUM($B$7:D15)+'７月～９月'!Q39,""),IF((B15&gt;=1),"エントリー番号未入力です",""))</f>
        <v/>
      </c>
      <c r="G15" s="12">
        <v>9</v>
      </c>
      <c r="H15" s="191"/>
      <c r="I15" s="192"/>
      <c r="J15" s="193"/>
      <c r="K15" s="11" t="str">
        <f>IF(LEN($N$1),IF(ISNUMBER(H15),SUM($H$7:J15)+$E$39,""),IF((H15&gt;=1),"エントリー番号未入力です",""))</f>
        <v/>
      </c>
      <c r="M15" s="12">
        <v>9</v>
      </c>
      <c r="N15" s="191"/>
      <c r="O15" s="192"/>
      <c r="P15" s="193"/>
      <c r="Q15" s="11" t="str">
        <f>IF(LEN($N$1),IF(ISNUMBER(N15),SUM($N$7:P15)+$K$39,""),IF((N15&gt;=1),"エントリー番号未入力です",""))</f>
        <v/>
      </c>
    </row>
    <row r="16" spans="1:17" ht="19.5" customHeight="1" x14ac:dyDescent="0.15">
      <c r="A16" s="12">
        <v>10</v>
      </c>
      <c r="B16" s="191"/>
      <c r="C16" s="192"/>
      <c r="D16" s="193"/>
      <c r="E16" s="11" t="str">
        <f>IF(LEN($N$1),IF(ISNUMBER(B16),SUM($B$7:D16)+'７月～９月'!Q39,""),IF((B16&gt;=1),"エントリー番号未入力です",""))</f>
        <v/>
      </c>
      <c r="G16" s="12">
        <v>10</v>
      </c>
      <c r="H16" s="191"/>
      <c r="I16" s="192"/>
      <c r="J16" s="193"/>
      <c r="K16" s="11" t="str">
        <f>IF(LEN($N$1),IF(ISNUMBER(H16),SUM($H$7:J16)+$E$39,""),IF((H16&gt;=1),"エントリー番号未入力です",""))</f>
        <v/>
      </c>
      <c r="M16" s="12">
        <v>10</v>
      </c>
      <c r="N16" s="191"/>
      <c r="O16" s="192"/>
      <c r="P16" s="193"/>
      <c r="Q16" s="11" t="str">
        <f>IF(LEN($N$1),IF(ISNUMBER(N16),SUM($N$7:P16)+$K$39,""),IF((N16&gt;=1),"エントリー番号未入力です",""))</f>
        <v/>
      </c>
    </row>
    <row r="17" spans="1:17" ht="19.5" customHeight="1" x14ac:dyDescent="0.15">
      <c r="A17" s="12">
        <v>11</v>
      </c>
      <c r="B17" s="191"/>
      <c r="C17" s="192"/>
      <c r="D17" s="193"/>
      <c r="E17" s="11" t="str">
        <f>IF(LEN($N$1),IF(ISNUMBER(B17),SUM($B$7:D17)+'７月～９月'!Q39,""),IF((B17&gt;=1),"エントリー番号未入力です",""))</f>
        <v/>
      </c>
      <c r="G17" s="12">
        <v>11</v>
      </c>
      <c r="H17" s="191"/>
      <c r="I17" s="192"/>
      <c r="J17" s="193"/>
      <c r="K17" s="11" t="str">
        <f>IF(LEN($N$1),IF(ISNUMBER(H17),SUM($H$7:J17)+$E$39,""),IF((H17&gt;=1),"エントリー番号未入力です",""))</f>
        <v/>
      </c>
      <c r="M17" s="12">
        <v>11</v>
      </c>
      <c r="N17" s="191"/>
      <c r="O17" s="192"/>
      <c r="P17" s="193"/>
      <c r="Q17" s="11" t="str">
        <f>IF(LEN($N$1),IF(ISNUMBER(N17),SUM($N$7:P17)+$K$39,""),IF((N17&gt;=1),"エントリー番号未入力です",""))</f>
        <v/>
      </c>
    </row>
    <row r="18" spans="1:17" ht="19.5" customHeight="1" x14ac:dyDescent="0.15">
      <c r="A18" s="12">
        <v>12</v>
      </c>
      <c r="B18" s="191"/>
      <c r="C18" s="192"/>
      <c r="D18" s="193"/>
      <c r="E18" s="11" t="str">
        <f>IF(LEN($N$1),IF(ISNUMBER(B18),SUM($B$7:D18)+'７月～９月'!Q39,""),IF((B18&gt;=1),"エントリー番号未入力です",""))</f>
        <v/>
      </c>
      <c r="G18" s="12">
        <v>12</v>
      </c>
      <c r="H18" s="191"/>
      <c r="I18" s="192"/>
      <c r="J18" s="193"/>
      <c r="K18" s="11" t="str">
        <f>IF(LEN($N$1),IF(ISNUMBER(H18),SUM($H$7:J18)+$E$39,""),IF((H18&gt;=1),"エントリー番号未入力です",""))</f>
        <v/>
      </c>
      <c r="M18" s="12">
        <v>12</v>
      </c>
      <c r="N18" s="191"/>
      <c r="O18" s="192"/>
      <c r="P18" s="193"/>
      <c r="Q18" s="11" t="str">
        <f>IF(LEN($N$1),IF(ISNUMBER(N18),SUM($N$7:P18)+$K$39,""),IF((N18&gt;=1),"エントリー番号未入力です",""))</f>
        <v/>
      </c>
    </row>
    <row r="19" spans="1:17" ht="19.5" customHeight="1" x14ac:dyDescent="0.15">
      <c r="A19" s="12">
        <v>13</v>
      </c>
      <c r="B19" s="191"/>
      <c r="C19" s="192"/>
      <c r="D19" s="193"/>
      <c r="E19" s="11" t="str">
        <f>IF(LEN($N$1),IF(ISNUMBER(B19),SUM($B$7:D19)+'７月～９月'!Q39,""),IF((B19&gt;=1),"エントリー番号未入力です",""))</f>
        <v/>
      </c>
      <c r="G19" s="12">
        <v>13</v>
      </c>
      <c r="H19" s="191"/>
      <c r="I19" s="192"/>
      <c r="J19" s="193"/>
      <c r="K19" s="11" t="str">
        <f>IF(LEN($N$1),IF(ISNUMBER(H19),SUM($H$7:J19)+$E$39,""),IF((H19&gt;=1),"エントリー番号未入力です",""))</f>
        <v/>
      </c>
      <c r="M19" s="12">
        <v>13</v>
      </c>
      <c r="N19" s="191"/>
      <c r="O19" s="192"/>
      <c r="P19" s="193"/>
      <c r="Q19" s="11" t="str">
        <f>IF(LEN($N$1),IF(ISNUMBER(N19),SUM($N$7:P19)+$K$39,""),IF((N19&gt;=1),"エントリー番号未入力です",""))</f>
        <v/>
      </c>
    </row>
    <row r="20" spans="1:17" ht="19.5" customHeight="1" x14ac:dyDescent="0.15">
      <c r="A20" s="12">
        <v>14</v>
      </c>
      <c r="B20" s="191"/>
      <c r="C20" s="192"/>
      <c r="D20" s="193"/>
      <c r="E20" s="11" t="str">
        <f>IF(LEN($N$1),IF(ISNUMBER(B20),SUM($B$7:D20)+'７月～９月'!Q39,""),IF((B20&gt;=1),"エントリー番号未入力です",""))</f>
        <v/>
      </c>
      <c r="G20" s="12">
        <v>14</v>
      </c>
      <c r="H20" s="191"/>
      <c r="I20" s="192"/>
      <c r="J20" s="193"/>
      <c r="K20" s="11" t="str">
        <f>IF(LEN($N$1),IF(ISNUMBER(H20),SUM($H$7:J20)+$E$39,""),IF((H20&gt;=1),"エントリー番号未入力です",""))</f>
        <v/>
      </c>
      <c r="M20" s="12">
        <v>14</v>
      </c>
      <c r="N20" s="191"/>
      <c r="O20" s="192"/>
      <c r="P20" s="193"/>
      <c r="Q20" s="11" t="str">
        <f>IF(LEN($N$1),IF(ISNUMBER(N20),SUM($N$7:P20)+$K$39,""),IF((N20&gt;=1),"エントリー番号未入力です",""))</f>
        <v/>
      </c>
    </row>
    <row r="21" spans="1:17" ht="19.5" customHeight="1" x14ac:dyDescent="0.15">
      <c r="A21" s="12">
        <v>15</v>
      </c>
      <c r="B21" s="191"/>
      <c r="C21" s="192"/>
      <c r="D21" s="193"/>
      <c r="E21" s="11" t="str">
        <f>IF(LEN($N$1),IF(ISNUMBER(B21),SUM($B$7:D21)+'７月～９月'!Q39,""),IF((B21&gt;=1),"エントリー番号未入力です",""))</f>
        <v/>
      </c>
      <c r="G21" s="12">
        <v>15</v>
      </c>
      <c r="H21" s="191"/>
      <c r="I21" s="192"/>
      <c r="J21" s="193"/>
      <c r="K21" s="11" t="str">
        <f>IF(LEN($N$1),IF(ISNUMBER(H21),SUM($H$7:J21)+$E$39,""),IF((H21&gt;=1),"エントリー番号未入力です",""))</f>
        <v/>
      </c>
      <c r="M21" s="12">
        <v>15</v>
      </c>
      <c r="N21" s="191"/>
      <c r="O21" s="192"/>
      <c r="P21" s="193"/>
      <c r="Q21" s="11" t="str">
        <f>IF(LEN($N$1),IF(ISNUMBER(N21),SUM($N$7:P21)+$K$39,""),IF((N21&gt;=1),"エントリー番号未入力です",""))</f>
        <v/>
      </c>
    </row>
    <row r="22" spans="1:17" ht="19.5" customHeight="1" x14ac:dyDescent="0.15">
      <c r="A22" s="12">
        <v>16</v>
      </c>
      <c r="B22" s="191"/>
      <c r="C22" s="192"/>
      <c r="D22" s="193"/>
      <c r="E22" s="11" t="str">
        <f>IF(LEN($N$1),IF(ISNUMBER(B22),SUM($B$7:D22)+'７月～９月'!Q39,""),IF((B22&gt;=1),"エントリー番号未入力です",""))</f>
        <v/>
      </c>
      <c r="G22" s="12">
        <v>16</v>
      </c>
      <c r="H22" s="191"/>
      <c r="I22" s="192"/>
      <c r="J22" s="193"/>
      <c r="K22" s="11" t="str">
        <f>IF(LEN($N$1),IF(ISNUMBER(H22),SUM($H$7:J22)+$E$39,""),IF((H22&gt;=1),"エントリー番号未入力です",""))</f>
        <v/>
      </c>
      <c r="M22" s="12">
        <v>16</v>
      </c>
      <c r="N22" s="191"/>
      <c r="O22" s="192"/>
      <c r="P22" s="193"/>
      <c r="Q22" s="11" t="str">
        <f>IF(LEN($N$1),IF(ISNUMBER(N22),SUM($N$7:P22)+$K$39,""),IF((N22&gt;=1),"エントリー番号未入力です",""))</f>
        <v/>
      </c>
    </row>
    <row r="23" spans="1:17" ht="19.5" customHeight="1" x14ac:dyDescent="0.15">
      <c r="A23" s="12">
        <v>17</v>
      </c>
      <c r="B23" s="191"/>
      <c r="C23" s="192"/>
      <c r="D23" s="193"/>
      <c r="E23" s="11" t="str">
        <f>IF(LEN($N$1),IF(ISNUMBER(B23),SUM($B$7:D23)+'７月～９月'!Q39,""),IF((B23&gt;=1),"エントリー番号未入力です",""))</f>
        <v/>
      </c>
      <c r="G23" s="12">
        <v>17</v>
      </c>
      <c r="H23" s="191"/>
      <c r="I23" s="192"/>
      <c r="J23" s="193"/>
      <c r="K23" s="11" t="str">
        <f>IF(LEN($N$1),IF(ISNUMBER(H23),SUM($H$7:J23)+$E$39,""),IF((H23&gt;=1),"エントリー番号未入力です",""))</f>
        <v/>
      </c>
      <c r="M23" s="12">
        <v>17</v>
      </c>
      <c r="N23" s="191"/>
      <c r="O23" s="192"/>
      <c r="P23" s="193"/>
      <c r="Q23" s="11" t="str">
        <f>IF(LEN($N$1),IF(ISNUMBER(N23),SUM($N$7:P23)+$K$39,""),IF((N23&gt;=1),"エントリー番号未入力です",""))</f>
        <v/>
      </c>
    </row>
    <row r="24" spans="1:17" ht="19.5" customHeight="1" x14ac:dyDescent="0.15">
      <c r="A24" s="12">
        <v>18</v>
      </c>
      <c r="B24" s="191"/>
      <c r="C24" s="192"/>
      <c r="D24" s="193"/>
      <c r="E24" s="11" t="str">
        <f>IF(LEN($N$1),IF(ISNUMBER(B24),SUM($B$7:D24)+'７月～９月'!Q39,""),IF((B24&gt;=1),"エントリー番号未入力です",""))</f>
        <v/>
      </c>
      <c r="G24" s="12">
        <v>18</v>
      </c>
      <c r="H24" s="191"/>
      <c r="I24" s="192"/>
      <c r="J24" s="193"/>
      <c r="K24" s="11" t="str">
        <f>IF(LEN($N$1),IF(ISNUMBER(H24),SUM($H$7:J24)+$E$39,""),IF((H24&gt;=1),"エントリー番号未入力です",""))</f>
        <v/>
      </c>
      <c r="M24" s="12">
        <v>18</v>
      </c>
      <c r="N24" s="191"/>
      <c r="O24" s="192"/>
      <c r="P24" s="193"/>
      <c r="Q24" s="11" t="str">
        <f>IF(LEN($N$1),IF(ISNUMBER(N24),SUM($N$7:P24)+$K$39,""),IF((N24&gt;=1),"エントリー番号未入力です",""))</f>
        <v/>
      </c>
    </row>
    <row r="25" spans="1:17" ht="19.5" customHeight="1" x14ac:dyDescent="0.15">
      <c r="A25" s="12">
        <v>19</v>
      </c>
      <c r="B25" s="191"/>
      <c r="C25" s="192"/>
      <c r="D25" s="193"/>
      <c r="E25" s="11" t="str">
        <f>IF(LEN($N$1),IF(ISNUMBER(B25),SUM($B$7:D25)+'７月～９月'!Q39,""),IF((B25&gt;=1),"エントリー番号未入力です",""))</f>
        <v/>
      </c>
      <c r="G25" s="12">
        <v>19</v>
      </c>
      <c r="H25" s="191"/>
      <c r="I25" s="192"/>
      <c r="J25" s="193"/>
      <c r="K25" s="11" t="str">
        <f>IF(LEN($N$1),IF(ISNUMBER(H25),SUM($H$7:J25)+$E$39,""),IF((H25&gt;=1),"エントリー番号未入力です",""))</f>
        <v/>
      </c>
      <c r="M25" s="12">
        <v>19</v>
      </c>
      <c r="N25" s="191"/>
      <c r="O25" s="192"/>
      <c r="P25" s="193"/>
      <c r="Q25" s="11" t="str">
        <f>IF(LEN($N$1),IF(ISNUMBER(N25),SUM($N$7:P25)+$K$39,""),IF((N25&gt;=1),"エントリー番号未入力です",""))</f>
        <v/>
      </c>
    </row>
    <row r="26" spans="1:17" ht="19.5" customHeight="1" x14ac:dyDescent="0.15">
      <c r="A26" s="12">
        <v>20</v>
      </c>
      <c r="B26" s="191"/>
      <c r="C26" s="192"/>
      <c r="D26" s="193"/>
      <c r="E26" s="11" t="str">
        <f>IF(LEN($N$1),IF(ISNUMBER(B26),SUM($B$7:D26)+'７月～９月'!Q39,""),IF((B26&gt;=1),"エントリー番号未入力です",""))</f>
        <v/>
      </c>
      <c r="G26" s="12">
        <v>20</v>
      </c>
      <c r="H26" s="191"/>
      <c r="I26" s="192"/>
      <c r="J26" s="193"/>
      <c r="K26" s="11" t="str">
        <f>IF(LEN($N$1),IF(ISNUMBER(H26),SUM($H$7:J26)+$E$39,""),IF((H26&gt;=1),"エントリー番号未入力です",""))</f>
        <v/>
      </c>
      <c r="M26" s="12">
        <v>20</v>
      </c>
      <c r="N26" s="191"/>
      <c r="O26" s="192"/>
      <c r="P26" s="193"/>
      <c r="Q26" s="11" t="str">
        <f>IF(LEN($N$1),IF(ISNUMBER(N26),SUM($N$7:P26)+$K$39,""),IF((N26&gt;=1),"エントリー番号未入力です",""))</f>
        <v/>
      </c>
    </row>
    <row r="27" spans="1:17" ht="19.5" customHeight="1" x14ac:dyDescent="0.15">
      <c r="A27" s="12">
        <v>21</v>
      </c>
      <c r="B27" s="191"/>
      <c r="C27" s="192"/>
      <c r="D27" s="193"/>
      <c r="E27" s="11" t="str">
        <f>IF(LEN($N$1),IF(ISNUMBER(B27),SUM($B$7:D27)+'７月～９月'!Q39,""),IF((B27&gt;=1),"エントリー番号未入力です",""))</f>
        <v/>
      </c>
      <c r="G27" s="12">
        <v>21</v>
      </c>
      <c r="H27" s="191"/>
      <c r="I27" s="192"/>
      <c r="J27" s="193"/>
      <c r="K27" s="11" t="str">
        <f>IF(LEN($N$1),IF(ISNUMBER(H27),SUM($H$7:J27)+$E$39,""),IF((H27&gt;=1),"エントリー番号未入力です",""))</f>
        <v/>
      </c>
      <c r="M27" s="12">
        <v>21</v>
      </c>
      <c r="N27" s="191"/>
      <c r="O27" s="192"/>
      <c r="P27" s="193"/>
      <c r="Q27" s="11" t="str">
        <f>IF(LEN($N$1),IF(ISNUMBER(N27),SUM($N$7:P27)+$K$39,""),IF((N27&gt;=1),"エントリー番号未入力です",""))</f>
        <v/>
      </c>
    </row>
    <row r="28" spans="1:17" ht="19.5" customHeight="1" x14ac:dyDescent="0.15">
      <c r="A28" s="12">
        <v>22</v>
      </c>
      <c r="B28" s="191"/>
      <c r="C28" s="192"/>
      <c r="D28" s="193"/>
      <c r="E28" s="11" t="str">
        <f>IF(LEN($N$1),IF(ISNUMBER(B28),SUM($B$7:D28)+'７月～９月'!Q39,""),IF((B28&gt;=1),"エントリー番号未入力です",""))</f>
        <v/>
      </c>
      <c r="G28" s="12">
        <v>22</v>
      </c>
      <c r="H28" s="191"/>
      <c r="I28" s="192"/>
      <c r="J28" s="193"/>
      <c r="K28" s="11" t="str">
        <f>IF(LEN($N$1),IF(ISNUMBER(H28),SUM($H$7:J28)+$E$39,""),IF((H28&gt;=1),"エントリー番号未入力です",""))</f>
        <v/>
      </c>
      <c r="M28" s="12">
        <v>22</v>
      </c>
      <c r="N28" s="191"/>
      <c r="O28" s="192"/>
      <c r="P28" s="193"/>
      <c r="Q28" s="11" t="str">
        <f>IF(LEN($N$1),IF(ISNUMBER(N28),SUM($N$7:P28)+$K$39,""),IF((N28&gt;=1),"エントリー番号未入力です",""))</f>
        <v/>
      </c>
    </row>
    <row r="29" spans="1:17" ht="19.5" customHeight="1" x14ac:dyDescent="0.15">
      <c r="A29" s="12">
        <v>23</v>
      </c>
      <c r="B29" s="191"/>
      <c r="C29" s="192"/>
      <c r="D29" s="193"/>
      <c r="E29" s="11" t="str">
        <f>IF(LEN($N$1),IF(ISNUMBER(B29),SUM($B$7:D29)+'７月～９月'!Q39,""),IF((B29&gt;=1),"エントリー番号未入力です",""))</f>
        <v/>
      </c>
      <c r="G29" s="12">
        <v>23</v>
      </c>
      <c r="H29" s="191"/>
      <c r="I29" s="192"/>
      <c r="J29" s="193"/>
      <c r="K29" s="11" t="str">
        <f>IF(LEN($N$1),IF(ISNUMBER(H29),SUM($H$7:J29)+$E$39,""),IF((H29&gt;=1),"エントリー番号未入力です",""))</f>
        <v/>
      </c>
      <c r="M29" s="12">
        <v>23</v>
      </c>
      <c r="N29" s="191"/>
      <c r="O29" s="192"/>
      <c r="P29" s="193"/>
      <c r="Q29" s="11" t="str">
        <f>IF(LEN($N$1),IF(ISNUMBER(N29),SUM($N$7:P29)+$K$39,""),IF((N29&gt;=1),"エントリー番号未入力です",""))</f>
        <v/>
      </c>
    </row>
    <row r="30" spans="1:17" ht="19.5" customHeight="1" x14ac:dyDescent="0.15">
      <c r="A30" s="12">
        <v>24</v>
      </c>
      <c r="B30" s="191"/>
      <c r="C30" s="192"/>
      <c r="D30" s="193"/>
      <c r="E30" s="11" t="str">
        <f>IF(LEN($N$1),IF(ISNUMBER(B30),SUM($B$7:D30)+'７月～９月'!Q39,""),IF((B30&gt;=1),"エントリー番号未入力です",""))</f>
        <v/>
      </c>
      <c r="G30" s="12">
        <v>24</v>
      </c>
      <c r="H30" s="191"/>
      <c r="I30" s="192"/>
      <c r="J30" s="193"/>
      <c r="K30" s="11" t="str">
        <f>IF(LEN($N$1),IF(ISNUMBER(H30),SUM($H$7:J30)+$E$39,""),IF((H30&gt;=1),"エントリー番号未入力です",""))</f>
        <v/>
      </c>
      <c r="M30" s="12">
        <v>24</v>
      </c>
      <c r="N30" s="191"/>
      <c r="O30" s="192"/>
      <c r="P30" s="193"/>
      <c r="Q30" s="11" t="str">
        <f>IF(LEN($N$1),IF(ISNUMBER(N30),SUM($N$7:P30)+$K$39,""),IF((N30&gt;=1),"エントリー番号未入力です",""))</f>
        <v/>
      </c>
    </row>
    <row r="31" spans="1:17" ht="19.5" customHeight="1" x14ac:dyDescent="0.15">
      <c r="A31" s="12">
        <v>25</v>
      </c>
      <c r="B31" s="191"/>
      <c r="C31" s="192"/>
      <c r="D31" s="193"/>
      <c r="E31" s="11" t="str">
        <f>IF(LEN($N$1),IF(ISNUMBER(B31),SUM($B$7:D31)+'７月～９月'!Q39,""),IF((B31&gt;=1),"エントリー番号未入力です",""))</f>
        <v/>
      </c>
      <c r="G31" s="12">
        <v>25</v>
      </c>
      <c r="H31" s="191"/>
      <c r="I31" s="192"/>
      <c r="J31" s="193"/>
      <c r="K31" s="11" t="str">
        <f>IF(LEN($N$1),IF(ISNUMBER(H31),SUM($H$7:J31)+$E$39,""),IF((H31&gt;=1),"エントリー番号未入力です",""))</f>
        <v/>
      </c>
      <c r="M31" s="12">
        <v>25</v>
      </c>
      <c r="N31" s="191"/>
      <c r="O31" s="192"/>
      <c r="P31" s="193"/>
      <c r="Q31" s="11" t="str">
        <f>IF(LEN($N$1),IF(ISNUMBER(N31),SUM($N$7:P31)+$K$39,""),IF((N31&gt;=1),"エントリー番号未入力です",""))</f>
        <v/>
      </c>
    </row>
    <row r="32" spans="1:17" ht="19.5" customHeight="1" x14ac:dyDescent="0.15">
      <c r="A32" s="12">
        <v>26</v>
      </c>
      <c r="B32" s="191"/>
      <c r="C32" s="192"/>
      <c r="D32" s="193"/>
      <c r="E32" s="11" t="str">
        <f>IF(LEN($N$1),IF(ISNUMBER(B32),SUM($B$7:D32)+'７月～９月'!Q39,""),IF((B32&gt;=1),"エントリー番号未入力です",""))</f>
        <v/>
      </c>
      <c r="G32" s="12">
        <v>26</v>
      </c>
      <c r="H32" s="191"/>
      <c r="I32" s="192"/>
      <c r="J32" s="193"/>
      <c r="K32" s="11" t="str">
        <f>IF(LEN($N$1),IF(ISNUMBER(H32),SUM($H$7:J32)+$E$39,""),IF((H32&gt;=1),"エントリー番号未入力です",""))</f>
        <v/>
      </c>
      <c r="M32" s="12">
        <v>26</v>
      </c>
      <c r="N32" s="191"/>
      <c r="O32" s="192"/>
      <c r="P32" s="193"/>
      <c r="Q32" s="11" t="str">
        <f>IF(LEN($N$1),IF(ISNUMBER(N32),SUM($N$7:P32)+$K$39,""),IF((N32&gt;=1),"エントリー番号未入力です",""))</f>
        <v/>
      </c>
    </row>
    <row r="33" spans="1:17" ht="19.5" customHeight="1" x14ac:dyDescent="0.15">
      <c r="A33" s="12">
        <v>27</v>
      </c>
      <c r="B33" s="191"/>
      <c r="C33" s="192"/>
      <c r="D33" s="193"/>
      <c r="E33" s="11" t="str">
        <f>IF(LEN($N$1),IF(ISNUMBER(B33),SUM($B$7:D33)+'７月～９月'!Q39,""),IF((B33&gt;=1),"エントリー番号未入力です",""))</f>
        <v/>
      </c>
      <c r="G33" s="12">
        <v>27</v>
      </c>
      <c r="H33" s="191"/>
      <c r="I33" s="192"/>
      <c r="J33" s="193"/>
      <c r="K33" s="11" t="str">
        <f>IF(LEN($N$1),IF(ISNUMBER(H33),SUM($H$7:J33)+$E$39,""),IF((H33&gt;=1),"エントリー番号未入力です",""))</f>
        <v/>
      </c>
      <c r="M33" s="12">
        <v>27</v>
      </c>
      <c r="N33" s="191"/>
      <c r="O33" s="192"/>
      <c r="P33" s="193"/>
      <c r="Q33" s="11" t="str">
        <f>IF(LEN($N$1),IF(ISNUMBER(N33),SUM($N$7:P33)+$K$39,""),IF((N33&gt;=1),"エントリー番号未入力です",""))</f>
        <v/>
      </c>
    </row>
    <row r="34" spans="1:17" ht="19.5" customHeight="1" x14ac:dyDescent="0.15">
      <c r="A34" s="12">
        <v>28</v>
      </c>
      <c r="B34" s="191"/>
      <c r="C34" s="192"/>
      <c r="D34" s="193"/>
      <c r="E34" s="11" t="str">
        <f>IF(LEN($N$1),IF(ISNUMBER(B34),SUM($B$7:D34)+'７月～９月'!Q39,""),IF((B34&gt;=1),"エントリー番号未入力です",""))</f>
        <v/>
      </c>
      <c r="G34" s="12">
        <v>28</v>
      </c>
      <c r="H34" s="191"/>
      <c r="I34" s="192"/>
      <c r="J34" s="193"/>
      <c r="K34" s="11" t="str">
        <f>IF(LEN($N$1),IF(ISNUMBER(H34),SUM($H$7:J34)+$E$39,""),IF((H34&gt;=1),"エントリー番号未入力です",""))</f>
        <v/>
      </c>
      <c r="M34" s="12">
        <v>28</v>
      </c>
      <c r="N34" s="191"/>
      <c r="O34" s="192"/>
      <c r="P34" s="193"/>
      <c r="Q34" s="11" t="str">
        <f>IF(LEN($N$1),IF(ISNUMBER(N34),SUM($N$7:P34)+$K$39,""),IF((N34&gt;=1),"エントリー番号未入力です",""))</f>
        <v/>
      </c>
    </row>
    <row r="35" spans="1:17" ht="19.5" customHeight="1" x14ac:dyDescent="0.15">
      <c r="A35" s="12">
        <v>29</v>
      </c>
      <c r="B35" s="191"/>
      <c r="C35" s="192"/>
      <c r="D35" s="193"/>
      <c r="E35" s="11" t="str">
        <f>IF(LEN($N$1),IF(ISNUMBER(B35),SUM($B$7:D35)+'７月～９月'!Q39,""),IF((B35&gt;=1),"エントリー番号未入力です",""))</f>
        <v/>
      </c>
      <c r="G35" s="12">
        <v>29</v>
      </c>
      <c r="H35" s="191"/>
      <c r="I35" s="192"/>
      <c r="J35" s="193"/>
      <c r="K35" s="11" t="str">
        <f>IF(LEN($N$1),IF(ISNUMBER(H35),SUM($H$7:J35)+$E$39,""),IF((H35&gt;=1),"エントリー番号未入力です",""))</f>
        <v/>
      </c>
      <c r="M35" s="12">
        <v>29</v>
      </c>
      <c r="N35" s="191"/>
      <c r="O35" s="192"/>
      <c r="P35" s="193"/>
      <c r="Q35" s="11" t="str">
        <f>IF(LEN($N$1),IF(ISNUMBER(N35),SUM($N$7:P35)+$K$39,""),IF((N35&gt;=1),"エントリー番号未入力です",""))</f>
        <v/>
      </c>
    </row>
    <row r="36" spans="1:17" ht="19.5" customHeight="1" thickBot="1" x14ac:dyDescent="0.2">
      <c r="A36" s="12">
        <v>30</v>
      </c>
      <c r="B36" s="191"/>
      <c r="C36" s="192"/>
      <c r="D36" s="193"/>
      <c r="E36" s="11" t="str">
        <f>IF(LEN($N$1),IF(ISNUMBER(B36),SUM($B$7:D36)+'７月～９月'!Q39,""),IF((B36&gt;=1),"エントリー番号未入力です",""))</f>
        <v/>
      </c>
      <c r="G36" s="12">
        <v>30</v>
      </c>
      <c r="H36" s="194"/>
      <c r="I36" s="195"/>
      <c r="J36" s="196"/>
      <c r="K36" s="11" t="str">
        <f>IF(LEN($N$1),IF(ISNUMBER(H36),SUM($H$7:J36)+$E$39,""),IF((H36&gt;=1),"エントリー番号未入力です",""))</f>
        <v/>
      </c>
      <c r="M36" s="12">
        <v>30</v>
      </c>
      <c r="N36" s="191"/>
      <c r="O36" s="192"/>
      <c r="P36" s="193"/>
      <c r="Q36" s="11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4">
        <v>31</v>
      </c>
      <c r="B37" s="194"/>
      <c r="C37" s="195"/>
      <c r="D37" s="196"/>
      <c r="E37" s="34" t="str">
        <f>IF(LEN($N$1),IF(ISNUMBER(B37),SUM($B$7:D37)+'７月～９月'!Q39,""),IF((B37&gt;=1),"エントリー番号未入力です",""))</f>
        <v/>
      </c>
      <c r="G37" s="35"/>
      <c r="H37" s="131"/>
      <c r="I37" s="132"/>
      <c r="J37" s="133"/>
      <c r="K37" s="33"/>
      <c r="M37" s="14">
        <v>31</v>
      </c>
      <c r="N37" s="194"/>
      <c r="O37" s="195"/>
      <c r="P37" s="196"/>
      <c r="Q37" s="15" t="str">
        <f>IF(LEN($N$1),IF(ISNUMBER(N37),SUM($N$7:P37)+$K$39,""),IF((N37&gt;=1),"エントリー番号未入力です",""))</f>
        <v/>
      </c>
    </row>
    <row r="38" spans="1:17" ht="7.5" customHeight="1" x14ac:dyDescent="0.15"/>
    <row r="39" spans="1:17" ht="19.5" customHeight="1" x14ac:dyDescent="0.15">
      <c r="A39" s="17" t="s">
        <v>10</v>
      </c>
      <c r="B39" s="92">
        <f>SUM(B7:D37)</f>
        <v>0</v>
      </c>
      <c r="C39" s="93"/>
      <c r="D39" s="94"/>
      <c r="E39" s="18">
        <f>IF((B39&gt;=1),B39+'７月～９月'!Q39,'７月～９月'!Q39)</f>
        <v>0</v>
      </c>
      <c r="G39" s="17" t="s">
        <v>10</v>
      </c>
      <c r="H39" s="92">
        <f>SUM(H7:J36)</f>
        <v>0</v>
      </c>
      <c r="I39" s="93"/>
      <c r="J39" s="94"/>
      <c r="K39" s="18">
        <f>IF((H39&gt;=1),H39+E39,E39)</f>
        <v>0</v>
      </c>
      <c r="M39" s="17" t="s">
        <v>10</v>
      </c>
      <c r="N39" s="92">
        <f>SUM(N7:P37)</f>
        <v>0</v>
      </c>
      <c r="O39" s="93"/>
      <c r="P39" s="94"/>
      <c r="Q39" s="18">
        <f>IF((N39&gt;=1),N39+K39,K39)</f>
        <v>0</v>
      </c>
    </row>
    <row r="40" spans="1:17" ht="13.5" customHeight="1" thickBot="1" x14ac:dyDescent="0.2">
      <c r="A40" s="20"/>
      <c r="B40" s="20"/>
      <c r="C40" s="20"/>
      <c r="G40" s="20"/>
      <c r="H40" s="20"/>
      <c r="I40" s="20"/>
      <c r="M40" s="21"/>
      <c r="N40" s="22"/>
      <c r="O40" s="22"/>
      <c r="P40" s="22"/>
      <c r="Q40" s="22"/>
    </row>
    <row r="41" spans="1:17" ht="13.5" customHeight="1" x14ac:dyDescent="0.15">
      <c r="A41" s="95" t="s">
        <v>11</v>
      </c>
      <c r="B41" s="96"/>
      <c r="C41" s="96"/>
      <c r="D41" s="96"/>
      <c r="E41" s="96"/>
      <c r="F41" s="60" t="s">
        <v>12</v>
      </c>
      <c r="G41" s="99"/>
      <c r="H41" s="99"/>
      <c r="I41" s="224" t="str">
        <f>IF(LEN('７月～９月'!I41),'７月～９月'!I41,"")</f>
        <v/>
      </c>
      <c r="J41" s="225"/>
      <c r="K41" s="225"/>
      <c r="L41" s="225"/>
      <c r="M41" s="225"/>
      <c r="N41" s="226"/>
      <c r="O41" s="106" t="s">
        <v>13</v>
      </c>
      <c r="P41" s="106"/>
      <c r="Q41" s="107"/>
    </row>
    <row r="42" spans="1:17" ht="19.5" customHeight="1" thickBot="1" x14ac:dyDescent="0.2">
      <c r="A42" s="97"/>
      <c r="B42" s="98"/>
      <c r="C42" s="98"/>
      <c r="D42" s="98"/>
      <c r="E42" s="98"/>
      <c r="F42" s="62"/>
      <c r="G42" s="85"/>
      <c r="H42" s="85"/>
      <c r="I42" s="227"/>
      <c r="J42" s="228"/>
      <c r="K42" s="228"/>
      <c r="L42" s="228"/>
      <c r="M42" s="228"/>
      <c r="N42" s="229"/>
      <c r="O42" s="108"/>
      <c r="P42" s="108"/>
      <c r="Q42" s="109"/>
    </row>
    <row r="43" spans="1:17" ht="19.5" customHeight="1" x14ac:dyDescent="0.15">
      <c r="A43" s="60" t="s">
        <v>14</v>
      </c>
      <c r="B43" s="203" t="str">
        <f>IF(LEN('７月～９月'!B43),'７月～９月'!B43,"")</f>
        <v/>
      </c>
      <c r="C43" s="204"/>
      <c r="D43" s="204"/>
      <c r="E43" s="205"/>
      <c r="F43" s="110" t="s">
        <v>15</v>
      </c>
      <c r="G43" s="111"/>
      <c r="H43" s="111"/>
      <c r="I43" s="111"/>
      <c r="J43" s="111"/>
      <c r="K43" s="112"/>
      <c r="L43" s="116" t="s">
        <v>16</v>
      </c>
      <c r="M43" s="117"/>
      <c r="N43" s="118"/>
      <c r="O43" s="164" t="str">
        <f>IF(LEN('７月～９月'!O43),'７月～９月'!O43,"")</f>
        <v/>
      </c>
      <c r="P43" s="165"/>
      <c r="Q43" s="166"/>
    </row>
    <row r="44" spans="1:17" ht="19.5" customHeight="1" x14ac:dyDescent="0.15">
      <c r="A44" s="61"/>
      <c r="B44" s="206"/>
      <c r="C44" s="207"/>
      <c r="D44" s="207"/>
      <c r="E44" s="208"/>
      <c r="F44" s="113"/>
      <c r="G44" s="114"/>
      <c r="H44" s="114"/>
      <c r="I44" s="114"/>
      <c r="J44" s="114"/>
      <c r="K44" s="115"/>
      <c r="L44" s="119"/>
      <c r="M44" s="120"/>
      <c r="N44" s="121"/>
      <c r="O44" s="167"/>
      <c r="P44" s="168"/>
      <c r="Q44" s="169"/>
    </row>
    <row r="45" spans="1:17" ht="19.5" customHeight="1" x14ac:dyDescent="0.15">
      <c r="A45" s="61"/>
      <c r="B45" s="206"/>
      <c r="C45" s="207"/>
      <c r="D45" s="207"/>
      <c r="E45" s="208"/>
      <c r="F45" s="39" t="s">
        <v>25</v>
      </c>
      <c r="G45" s="23"/>
      <c r="H45" s="23"/>
      <c r="I45" s="23"/>
      <c r="J45" s="23"/>
      <c r="K45" s="40"/>
      <c r="L45" s="24"/>
      <c r="M45" s="25"/>
      <c r="N45" s="26"/>
      <c r="O45" s="167"/>
      <c r="P45" s="168"/>
      <c r="Q45" s="169"/>
    </row>
    <row r="46" spans="1:17" ht="19.5" customHeight="1" thickBot="1" x14ac:dyDescent="0.2">
      <c r="A46" s="62"/>
      <c r="B46" s="209"/>
      <c r="C46" s="210"/>
      <c r="D46" s="210"/>
      <c r="E46" s="211"/>
      <c r="F46" s="42" t="s">
        <v>27</v>
      </c>
      <c r="G46" s="27"/>
      <c r="H46" s="27"/>
      <c r="I46" s="27"/>
      <c r="J46" s="27"/>
      <c r="K46" s="27"/>
      <c r="L46" s="28"/>
      <c r="M46" s="29"/>
      <c r="N46" s="30"/>
      <c r="O46" s="170"/>
      <c r="P46" s="171"/>
      <c r="Q46" s="172"/>
    </row>
    <row r="47" spans="1:17" ht="19.5" customHeight="1" x14ac:dyDescent="0.15">
      <c r="A47" s="60" t="s">
        <v>17</v>
      </c>
      <c r="B47" s="212" t="str">
        <f>IF(LEN('７月～９月'!B47),'７月～９月'!B47,"")</f>
        <v/>
      </c>
      <c r="C47" s="213"/>
      <c r="D47" s="213"/>
      <c r="E47" s="213"/>
      <c r="F47" s="213"/>
      <c r="G47" s="213"/>
      <c r="H47" s="213"/>
      <c r="I47" s="213"/>
      <c r="J47" s="213"/>
      <c r="K47" s="214"/>
      <c r="L47" s="84" t="s">
        <v>18</v>
      </c>
      <c r="M47" s="84"/>
      <c r="N47" s="84"/>
      <c r="O47" s="218" t="str">
        <f>'７月～９月'!O47:Q48</f>
        <v>-　　　-</v>
      </c>
      <c r="P47" s="219"/>
      <c r="Q47" s="220"/>
    </row>
    <row r="48" spans="1:17" ht="19.5" customHeight="1" thickBot="1" x14ac:dyDescent="0.2">
      <c r="A48" s="62"/>
      <c r="B48" s="215"/>
      <c r="C48" s="216"/>
      <c r="D48" s="216"/>
      <c r="E48" s="216"/>
      <c r="F48" s="216"/>
      <c r="G48" s="216"/>
      <c r="H48" s="216"/>
      <c r="I48" s="216"/>
      <c r="J48" s="216"/>
      <c r="K48" s="217"/>
      <c r="L48" s="85"/>
      <c r="M48" s="85"/>
      <c r="N48" s="85"/>
      <c r="O48" s="221"/>
      <c r="P48" s="222"/>
      <c r="Q48" s="223"/>
    </row>
    <row r="49" spans="1:17" ht="19.5" customHeight="1" x14ac:dyDescent="0.15">
      <c r="A49" s="43" t="s">
        <v>19</v>
      </c>
      <c r="B49" s="44"/>
      <c r="C49" s="44"/>
      <c r="D49" s="45"/>
      <c r="E49" s="155" t="s">
        <v>20</v>
      </c>
      <c r="F49" s="156"/>
      <c r="G49" s="156"/>
      <c r="H49" s="156"/>
      <c r="I49" s="156"/>
      <c r="J49" s="156"/>
      <c r="K49" s="157"/>
      <c r="L49" s="52" t="s">
        <v>21</v>
      </c>
      <c r="M49" s="53"/>
      <c r="N49" s="53"/>
      <c r="O49" s="56" t="s">
        <v>29</v>
      </c>
      <c r="P49" s="57"/>
      <c r="Q49" s="58"/>
    </row>
    <row r="50" spans="1:17" ht="19.5" customHeight="1" x14ac:dyDescent="0.15">
      <c r="A50" s="46"/>
      <c r="B50" s="47"/>
      <c r="C50" s="47"/>
      <c r="D50" s="48"/>
      <c r="E50" s="31" t="s">
        <v>31</v>
      </c>
      <c r="F50" s="31"/>
      <c r="G50" s="31"/>
      <c r="H50" s="31"/>
      <c r="I50" s="31"/>
      <c r="J50" s="31"/>
      <c r="K50" s="31"/>
      <c r="L50" s="54"/>
      <c r="M50" s="55"/>
      <c r="N50" s="55"/>
      <c r="O50" s="54"/>
      <c r="P50" s="55"/>
      <c r="Q50" s="59"/>
    </row>
  </sheetData>
  <sheetProtection password="CC54" sheet="1" objects="1" scenarios="1" selectLockedCells="1"/>
  <dataConsolidate/>
  <mergeCells count="127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9:D39"/>
    <mergeCell ref="H39:J39"/>
    <mergeCell ref="N39:P39"/>
    <mergeCell ref="A41:E42"/>
    <mergeCell ref="F41:H42"/>
    <mergeCell ref="I41:N42"/>
    <mergeCell ref="O41:Q42"/>
    <mergeCell ref="F43:K44"/>
    <mergeCell ref="L43:N44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  <mergeCell ref="O47:Q48"/>
  </mergeCells>
  <phoneticPr fontId="1"/>
  <dataValidations count="1">
    <dataValidation imeMode="halfAlpha" allowBlank="1" showInputMessage="1" showErrorMessage="1" sqref="B7:D37 H7:J36 N7:P37 E3 K3 Q3 N1:Q1 O47:Q48" xr:uid="{00000000-0002-0000-0200-000000000000}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N1 I41 B43 B47 O43 O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123825</xdr:rowOff>
                  </from>
                  <to>
                    <xdr:col>13</xdr:col>
                    <xdr:colOff>200025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137" t="s">
        <v>1</v>
      </c>
      <c r="L1" s="137"/>
      <c r="M1" s="138"/>
      <c r="N1" s="200" t="str">
        <f>IF(LEN('１０月～１２月'!N1),'１０月～１２月'!N1,"")</f>
        <v/>
      </c>
      <c r="O1" s="201"/>
      <c r="P1" s="201"/>
      <c r="Q1" s="202"/>
    </row>
    <row r="2" spans="1:17" ht="23.25" customHeight="1" thickBot="1" x14ac:dyDescent="0.2">
      <c r="A2" t="s">
        <v>2</v>
      </c>
      <c r="B2" s="2"/>
      <c r="C2" s="2"/>
    </row>
    <row r="3" spans="1:17" ht="26.25" customHeight="1" thickBot="1" x14ac:dyDescent="0.2">
      <c r="A3" s="142">
        <v>1</v>
      </c>
      <c r="C3" s="143" t="s">
        <v>3</v>
      </c>
      <c r="D3" s="143"/>
      <c r="E3" s="3" t="s">
        <v>4</v>
      </c>
      <c r="G3" s="142">
        <v>2</v>
      </c>
      <c r="I3" s="143" t="s">
        <v>3</v>
      </c>
      <c r="J3" s="143"/>
      <c r="K3" s="3" t="s">
        <v>4</v>
      </c>
      <c r="M3" s="142">
        <v>3</v>
      </c>
      <c r="O3" s="143" t="s">
        <v>3</v>
      </c>
      <c r="P3" s="143"/>
      <c r="Q3" s="3" t="s">
        <v>4</v>
      </c>
    </row>
    <row r="4" spans="1:17" ht="26.25" customHeight="1" thickBot="1" x14ac:dyDescent="0.2">
      <c r="A4" s="142"/>
      <c r="B4" s="4" t="s">
        <v>5</v>
      </c>
      <c r="C4" s="145" t="s">
        <v>6</v>
      </c>
      <c r="D4" s="145"/>
      <c r="E4" s="5" t="str">
        <f>IF(ISNUMBER('１０月～１２月'!N37),SUM('４月～６月:１０月～１２月'!B39,'４月～６月:１０月～１２月'!H39,'４月～６月:１０月～１２月'!N39),"歩")</f>
        <v>歩</v>
      </c>
      <c r="G4" s="142"/>
      <c r="H4" s="4" t="s">
        <v>5</v>
      </c>
      <c r="I4" s="145" t="s">
        <v>6</v>
      </c>
      <c r="J4" s="145"/>
      <c r="K4" s="5" t="str">
        <f>IF(ISNUMBER(B37),SUM('４月～６月:１月～３月'!B39,'４月～６月:１０月～１２月'!H39,'４月～６月:１０月～１２月'!N39),"歩")</f>
        <v>歩</v>
      </c>
      <c r="M4" s="142"/>
      <c r="N4" s="4" t="s">
        <v>5</v>
      </c>
      <c r="O4" s="145" t="s">
        <v>6</v>
      </c>
      <c r="P4" s="145"/>
      <c r="Q4" s="5" t="str">
        <f>IF(ISNUMBER(H35),SUM('４月～６月:１月～３月'!B39,'４月～６月:１月～３月'!H39,'４月～６月:１０月～１２月'!N39),"歩")</f>
        <v>歩</v>
      </c>
    </row>
    <row r="5" spans="1:17" ht="9.75" customHeight="1" x14ac:dyDescent="0.15">
      <c r="A5" s="6"/>
      <c r="B5" s="4"/>
      <c r="C5" s="7"/>
      <c r="D5" s="7"/>
      <c r="E5" s="8"/>
      <c r="G5" s="6"/>
      <c r="H5" s="4"/>
      <c r="I5" s="7"/>
      <c r="J5" s="7"/>
      <c r="K5" s="8"/>
      <c r="M5" s="6"/>
      <c r="N5" s="4"/>
      <c r="O5" s="7"/>
      <c r="P5" s="7"/>
      <c r="Q5" s="8"/>
    </row>
    <row r="6" spans="1:17" ht="19.5" customHeight="1" thickBot="1" x14ac:dyDescent="0.2">
      <c r="A6" s="9" t="s">
        <v>7</v>
      </c>
      <c r="B6" s="152" t="s">
        <v>8</v>
      </c>
      <c r="C6" s="153"/>
      <c r="D6" s="154"/>
      <c r="E6" s="9" t="s">
        <v>9</v>
      </c>
      <c r="G6" s="9" t="s">
        <v>7</v>
      </c>
      <c r="H6" s="152" t="s">
        <v>8</v>
      </c>
      <c r="I6" s="153"/>
      <c r="J6" s="154"/>
      <c r="K6" s="9" t="s">
        <v>9</v>
      </c>
      <c r="M6" s="9" t="s">
        <v>7</v>
      </c>
      <c r="N6" s="152" t="s">
        <v>8</v>
      </c>
      <c r="O6" s="153"/>
      <c r="P6" s="154"/>
      <c r="Q6" s="9" t="s">
        <v>9</v>
      </c>
    </row>
    <row r="7" spans="1:17" ht="19.5" customHeight="1" x14ac:dyDescent="0.15">
      <c r="A7" s="10">
        <v>1</v>
      </c>
      <c r="B7" s="197"/>
      <c r="C7" s="198"/>
      <c r="D7" s="199"/>
      <c r="E7" s="32" t="str">
        <f>IF(LEN($N$1),IF(ISNUMBER(B7),SUM(B7)+'１０月～１２月'!Q39,""),IF((B7&gt;=1),"エントリー番号未入力です",""))</f>
        <v/>
      </c>
      <c r="G7" s="10">
        <v>1</v>
      </c>
      <c r="H7" s="197"/>
      <c r="I7" s="198"/>
      <c r="J7" s="199"/>
      <c r="K7" s="32" t="str">
        <f>IF(LEN($N$1),IF(ISNUMBER(H7),SUM(H7)+$E$39,""),IF((H7&gt;=1),"エントリー番号未入力です",""))</f>
        <v/>
      </c>
      <c r="M7" s="10">
        <v>1</v>
      </c>
      <c r="N7" s="197"/>
      <c r="O7" s="198"/>
      <c r="P7" s="19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2">
        <v>2</v>
      </c>
      <c r="B8" s="191"/>
      <c r="C8" s="192"/>
      <c r="D8" s="193"/>
      <c r="E8" s="11" t="str">
        <f>IF(LEN($N$1),IF(ISNUMBER(B8),SUM($B$7:D8)+'１０月～１２月'!Q39,""),IF((B8&gt;=1),"エントリー番号未入力です",""))</f>
        <v/>
      </c>
      <c r="G8" s="12">
        <v>2</v>
      </c>
      <c r="H8" s="191"/>
      <c r="I8" s="192"/>
      <c r="J8" s="193"/>
      <c r="K8" s="11" t="str">
        <f>IF(LEN($N$1),IF(ISNUMBER(H8),SUM($H$7:J8)+$E$39,""),IF((H8&gt;=1),"エントリー番号未入力です",""))</f>
        <v/>
      </c>
      <c r="M8" s="12">
        <v>2</v>
      </c>
      <c r="N8" s="191"/>
      <c r="O8" s="192"/>
      <c r="P8" s="193"/>
      <c r="Q8" s="11" t="str">
        <f>IF(LEN($N$1),IF(ISNUMBER(N8),SUM($N$7:P8)+$K$39,""),IF((N8&gt;=1),"エントリー番号未入力です",""))</f>
        <v/>
      </c>
    </row>
    <row r="9" spans="1:17" ht="19.5" customHeight="1" x14ac:dyDescent="0.15">
      <c r="A9" s="12">
        <v>3</v>
      </c>
      <c r="B9" s="191"/>
      <c r="C9" s="192"/>
      <c r="D9" s="193"/>
      <c r="E9" s="11" t="str">
        <f>IF(LEN($N$1),IF(ISNUMBER(B9),SUM($B$7:D9)+'１０月～１２月'!Q39,""),IF((B9&gt;=1),"エントリー番号未入力です",""))</f>
        <v/>
      </c>
      <c r="G9" s="12">
        <v>3</v>
      </c>
      <c r="H9" s="191"/>
      <c r="I9" s="192"/>
      <c r="J9" s="193"/>
      <c r="K9" s="11" t="str">
        <f>IF(LEN($N$1),IF(ISNUMBER(H9),SUM($H$7:J9)+$E$39,""),IF((H9&gt;=1),"エントリー番号未入力です",""))</f>
        <v/>
      </c>
      <c r="M9" s="12">
        <v>3</v>
      </c>
      <c r="N9" s="191"/>
      <c r="O9" s="192"/>
      <c r="P9" s="193"/>
      <c r="Q9" s="11" t="str">
        <f>IF(LEN($N$1),IF(ISNUMBER(N9),SUM($N$7:P9)+$K$39,""),IF((N9&gt;=1),"エントリー番号未入力です",""))</f>
        <v/>
      </c>
    </row>
    <row r="10" spans="1:17" ht="19.5" customHeight="1" x14ac:dyDescent="0.15">
      <c r="A10" s="12">
        <v>4</v>
      </c>
      <c r="B10" s="191"/>
      <c r="C10" s="192"/>
      <c r="D10" s="193"/>
      <c r="E10" s="11" t="str">
        <f>IF(LEN($N$1),IF(ISNUMBER(B10),SUM($B$7:D10)+'１０月～１２月'!Q39,""),IF((B10&gt;=1),"エントリー番号未入力です",""))</f>
        <v/>
      </c>
      <c r="G10" s="12">
        <v>4</v>
      </c>
      <c r="H10" s="191"/>
      <c r="I10" s="192"/>
      <c r="J10" s="193"/>
      <c r="K10" s="11" t="str">
        <f>IF(LEN($N$1),IF(ISNUMBER(H10),SUM($H$7:J10)+$E$39,""),IF((H10&gt;=1),"エントリー番号未入力です",""))</f>
        <v/>
      </c>
      <c r="M10" s="12">
        <v>4</v>
      </c>
      <c r="N10" s="191"/>
      <c r="O10" s="192"/>
      <c r="P10" s="193"/>
      <c r="Q10" s="11" t="str">
        <f>IF(LEN($N$1),IF(ISNUMBER(N10),SUM($N$7:P10)+$K$39,""),IF((N10&gt;=1),"エントリー番号未入力です",""))</f>
        <v/>
      </c>
    </row>
    <row r="11" spans="1:17" ht="19.5" customHeight="1" x14ac:dyDescent="0.15">
      <c r="A11" s="12">
        <v>5</v>
      </c>
      <c r="B11" s="191"/>
      <c r="C11" s="192"/>
      <c r="D11" s="193"/>
      <c r="E11" s="11" t="str">
        <f>IF(LEN($N$1),IF(ISNUMBER(B11),SUM($B$7:D11)+'１０月～１２月'!Q39,""),IF((B11&gt;=1),"エントリー番号未入力です",""))</f>
        <v/>
      </c>
      <c r="G11" s="12">
        <v>5</v>
      </c>
      <c r="H11" s="191"/>
      <c r="I11" s="192"/>
      <c r="J11" s="193"/>
      <c r="K11" s="11" t="str">
        <f>IF(LEN($N$1),IF(ISNUMBER(H11),SUM($H$7:J11)+$E$39,""),IF((H11&gt;=1),"エントリー番号未入力です",""))</f>
        <v/>
      </c>
      <c r="M11" s="12">
        <v>5</v>
      </c>
      <c r="N11" s="191"/>
      <c r="O11" s="192"/>
      <c r="P11" s="193"/>
      <c r="Q11" s="11" t="str">
        <f>IF(LEN($N$1),IF(ISNUMBER(N11),SUM($N$7:P11)+$K$39,""),IF((N11&gt;=1),"エントリー番号未入力です",""))</f>
        <v/>
      </c>
    </row>
    <row r="12" spans="1:17" ht="19.5" customHeight="1" x14ac:dyDescent="0.15">
      <c r="A12" s="12">
        <v>6</v>
      </c>
      <c r="B12" s="191"/>
      <c r="C12" s="192"/>
      <c r="D12" s="193"/>
      <c r="E12" s="11" t="str">
        <f>IF(LEN($N$1),IF(ISNUMBER(B12),SUM($B$7:D12)+'１０月～１２月'!Q39,""),IF((B12&gt;=1),"エントリー番号未入力です",""))</f>
        <v/>
      </c>
      <c r="G12" s="12">
        <v>6</v>
      </c>
      <c r="H12" s="191"/>
      <c r="I12" s="192"/>
      <c r="J12" s="193"/>
      <c r="K12" s="11" t="str">
        <f>IF(LEN($N$1),IF(ISNUMBER(H12),SUM($H$7:J12)+$E$39,""),IF((H12&gt;=1),"エントリー番号未入力です",""))</f>
        <v/>
      </c>
      <c r="M12" s="12">
        <v>6</v>
      </c>
      <c r="N12" s="191"/>
      <c r="O12" s="192"/>
      <c r="P12" s="193"/>
      <c r="Q12" s="11" t="str">
        <f>IF(LEN($N$1),IF(ISNUMBER(N12),SUM($N$7:P12)+$K$39,""),IF((N12&gt;=1),"エントリー番号未入力です",""))</f>
        <v/>
      </c>
    </row>
    <row r="13" spans="1:17" ht="19.5" customHeight="1" x14ac:dyDescent="0.15">
      <c r="A13" s="12">
        <v>7</v>
      </c>
      <c r="B13" s="191"/>
      <c r="C13" s="192"/>
      <c r="D13" s="193"/>
      <c r="E13" s="11" t="str">
        <f>IF(LEN($N$1),IF(ISNUMBER(B13),SUM($B$7:D13)+'１０月～１２月'!Q39,""),IF((B13&gt;=1),"エントリー番号未入力です",""))</f>
        <v/>
      </c>
      <c r="G13" s="12">
        <v>7</v>
      </c>
      <c r="H13" s="191"/>
      <c r="I13" s="192"/>
      <c r="J13" s="193"/>
      <c r="K13" s="11" t="str">
        <f>IF(LEN($N$1),IF(ISNUMBER(H13),SUM($H$7:J13)+$E$39,""),IF((H13&gt;=1),"エントリー番号未入力です",""))</f>
        <v/>
      </c>
      <c r="M13" s="12">
        <v>7</v>
      </c>
      <c r="N13" s="191"/>
      <c r="O13" s="192"/>
      <c r="P13" s="193"/>
      <c r="Q13" s="11" t="str">
        <f>IF(LEN($N$1),IF(ISNUMBER(N13),SUM($N$7:P13)+$K$39,""),IF((N13&gt;=1),"エントリー番号未入力です",""))</f>
        <v/>
      </c>
    </row>
    <row r="14" spans="1:17" ht="19.5" customHeight="1" x14ac:dyDescent="0.15">
      <c r="A14" s="12">
        <v>8</v>
      </c>
      <c r="B14" s="191"/>
      <c r="C14" s="192"/>
      <c r="D14" s="193"/>
      <c r="E14" s="11" t="str">
        <f>IF(LEN($N$1),IF(ISNUMBER(B14),SUM($B$7:D14)+'１０月～１２月'!Q39,""),IF((B14&gt;=1),"エントリー番号未入力です",""))</f>
        <v/>
      </c>
      <c r="G14" s="12">
        <v>8</v>
      </c>
      <c r="H14" s="191"/>
      <c r="I14" s="192"/>
      <c r="J14" s="193"/>
      <c r="K14" s="11" t="str">
        <f>IF(LEN($N$1),IF(ISNUMBER(H14),SUM($H$7:J14)+$E$39,""),IF((H14&gt;=1),"エントリー番号未入力です",""))</f>
        <v/>
      </c>
      <c r="M14" s="12">
        <v>8</v>
      </c>
      <c r="N14" s="191"/>
      <c r="O14" s="192"/>
      <c r="P14" s="193"/>
      <c r="Q14" s="11" t="str">
        <f>IF(LEN($N$1),IF(ISNUMBER(N14),SUM($N$7:P14)+$K$39,""),IF((N14&gt;=1),"エントリー番号未入力です",""))</f>
        <v/>
      </c>
    </row>
    <row r="15" spans="1:17" ht="19.5" customHeight="1" x14ac:dyDescent="0.15">
      <c r="A15" s="12">
        <v>9</v>
      </c>
      <c r="B15" s="191"/>
      <c r="C15" s="192"/>
      <c r="D15" s="193"/>
      <c r="E15" s="11" t="str">
        <f>IF(LEN($N$1),IF(ISNUMBER(B15),SUM($B$7:D15)+'１０月～１２月'!Q39,""),IF((B15&gt;=1),"エントリー番号未入力です",""))</f>
        <v/>
      </c>
      <c r="G15" s="12">
        <v>9</v>
      </c>
      <c r="H15" s="191"/>
      <c r="I15" s="192"/>
      <c r="J15" s="193"/>
      <c r="K15" s="11" t="str">
        <f>IF(LEN($N$1),IF(ISNUMBER(H15),SUM($H$7:J15)+$E$39,""),IF((H15&gt;=1),"エントリー番号未入力です",""))</f>
        <v/>
      </c>
      <c r="M15" s="12">
        <v>9</v>
      </c>
      <c r="N15" s="191"/>
      <c r="O15" s="192"/>
      <c r="P15" s="193"/>
      <c r="Q15" s="11" t="str">
        <f>IF(LEN($N$1),IF(ISNUMBER(N15),SUM($N$7:P15)+$K$39,""),IF((N15&gt;=1),"エントリー番号未入力です",""))</f>
        <v/>
      </c>
    </row>
    <row r="16" spans="1:17" ht="19.5" customHeight="1" x14ac:dyDescent="0.15">
      <c r="A16" s="12">
        <v>10</v>
      </c>
      <c r="B16" s="191"/>
      <c r="C16" s="192"/>
      <c r="D16" s="193"/>
      <c r="E16" s="11" t="str">
        <f>IF(LEN($N$1),IF(ISNUMBER(B16),SUM($B$7:D16)+'１０月～１２月'!Q39,""),IF((B16&gt;=1),"エントリー番号未入力です",""))</f>
        <v/>
      </c>
      <c r="G16" s="12">
        <v>10</v>
      </c>
      <c r="H16" s="191"/>
      <c r="I16" s="192"/>
      <c r="J16" s="193"/>
      <c r="K16" s="11" t="str">
        <f>IF(LEN($N$1),IF(ISNUMBER(H16),SUM($H$7:J16)+$E$39,""),IF((H16&gt;=1),"エントリー番号未入力です",""))</f>
        <v/>
      </c>
      <c r="M16" s="12">
        <v>10</v>
      </c>
      <c r="N16" s="191"/>
      <c r="O16" s="192"/>
      <c r="P16" s="193"/>
      <c r="Q16" s="11" t="str">
        <f>IF(LEN($N$1),IF(ISNUMBER(N16),SUM($N$7:P16)+$K$39,""),IF((N16&gt;=1),"エントリー番号未入力です",""))</f>
        <v/>
      </c>
    </row>
    <row r="17" spans="1:17" ht="19.5" customHeight="1" x14ac:dyDescent="0.15">
      <c r="A17" s="12">
        <v>11</v>
      </c>
      <c r="B17" s="191"/>
      <c r="C17" s="192"/>
      <c r="D17" s="193"/>
      <c r="E17" s="11" t="str">
        <f>IF(LEN($N$1),IF(ISNUMBER(B17),SUM($B$7:D17)+'１０月～１２月'!Q39,""),IF((B17&gt;=1),"エントリー番号未入力です",""))</f>
        <v/>
      </c>
      <c r="G17" s="12">
        <v>11</v>
      </c>
      <c r="H17" s="191"/>
      <c r="I17" s="192"/>
      <c r="J17" s="193"/>
      <c r="K17" s="11" t="str">
        <f>IF(LEN($N$1),IF(ISNUMBER(H17),SUM($H$7:J17)+$E$39,""),IF((H17&gt;=1),"エントリー番号未入力です",""))</f>
        <v/>
      </c>
      <c r="M17" s="12">
        <v>11</v>
      </c>
      <c r="N17" s="191"/>
      <c r="O17" s="192"/>
      <c r="P17" s="193"/>
      <c r="Q17" s="11" t="str">
        <f>IF(LEN($N$1),IF(ISNUMBER(N17),SUM($N$7:P17)+$K$39,""),IF((N17&gt;=1),"エントリー番号未入力です",""))</f>
        <v/>
      </c>
    </row>
    <row r="18" spans="1:17" ht="19.5" customHeight="1" x14ac:dyDescent="0.15">
      <c r="A18" s="12">
        <v>12</v>
      </c>
      <c r="B18" s="191"/>
      <c r="C18" s="192"/>
      <c r="D18" s="193"/>
      <c r="E18" s="11" t="str">
        <f>IF(LEN($N$1),IF(ISNUMBER(B18),SUM($B$7:D18)+'１０月～１２月'!Q39,""),IF((B18&gt;=1),"エントリー番号未入力です",""))</f>
        <v/>
      </c>
      <c r="G18" s="12">
        <v>12</v>
      </c>
      <c r="H18" s="191"/>
      <c r="I18" s="192"/>
      <c r="J18" s="193"/>
      <c r="K18" s="11" t="str">
        <f>IF(LEN($N$1),IF(ISNUMBER(H18),SUM($H$7:J18)+$E$39,""),IF((H18&gt;=1),"エントリー番号未入力です",""))</f>
        <v/>
      </c>
      <c r="M18" s="12">
        <v>12</v>
      </c>
      <c r="N18" s="191"/>
      <c r="O18" s="192"/>
      <c r="P18" s="193"/>
      <c r="Q18" s="11" t="str">
        <f>IF(LEN($N$1),IF(ISNUMBER(N18),SUM($N$7:P18)+$K$39,""),IF((N18&gt;=1),"エントリー番号未入力です",""))</f>
        <v/>
      </c>
    </row>
    <row r="19" spans="1:17" ht="19.5" customHeight="1" x14ac:dyDescent="0.15">
      <c r="A19" s="12">
        <v>13</v>
      </c>
      <c r="B19" s="191"/>
      <c r="C19" s="192"/>
      <c r="D19" s="193"/>
      <c r="E19" s="11" t="str">
        <f>IF(LEN($N$1),IF(ISNUMBER(B19),SUM($B$7:D19)+'１０月～１２月'!Q39,""),IF((B19&gt;=1),"エントリー番号未入力です",""))</f>
        <v/>
      </c>
      <c r="G19" s="12">
        <v>13</v>
      </c>
      <c r="H19" s="191"/>
      <c r="I19" s="192"/>
      <c r="J19" s="193"/>
      <c r="K19" s="11" t="str">
        <f>IF(LEN($N$1),IF(ISNUMBER(H19),SUM($H$7:J19)+$E$39,""),IF((H19&gt;=1),"エントリー番号未入力です",""))</f>
        <v/>
      </c>
      <c r="M19" s="12">
        <v>13</v>
      </c>
      <c r="N19" s="191"/>
      <c r="O19" s="192"/>
      <c r="P19" s="193"/>
      <c r="Q19" s="11" t="str">
        <f>IF(LEN($N$1),IF(ISNUMBER(N19),SUM($N$7:P19)+$K$39,""),IF((N19&gt;=1),"エントリー番号未入力です",""))</f>
        <v/>
      </c>
    </row>
    <row r="20" spans="1:17" ht="19.5" customHeight="1" x14ac:dyDescent="0.15">
      <c r="A20" s="12">
        <v>14</v>
      </c>
      <c r="B20" s="191"/>
      <c r="C20" s="192"/>
      <c r="D20" s="193"/>
      <c r="E20" s="11" t="str">
        <f>IF(LEN($N$1),IF(ISNUMBER(B20),SUM($B$7:D20)+'１０月～１２月'!Q39,""),IF((B20&gt;=1),"エントリー番号未入力です",""))</f>
        <v/>
      </c>
      <c r="G20" s="12">
        <v>14</v>
      </c>
      <c r="H20" s="191"/>
      <c r="I20" s="192"/>
      <c r="J20" s="193"/>
      <c r="K20" s="11" t="str">
        <f>IF(LEN($N$1),IF(ISNUMBER(H20),SUM($H$7:J20)+$E$39,""),IF((H20&gt;=1),"エントリー番号未入力です",""))</f>
        <v/>
      </c>
      <c r="M20" s="12">
        <v>14</v>
      </c>
      <c r="N20" s="191"/>
      <c r="O20" s="192"/>
      <c r="P20" s="193"/>
      <c r="Q20" s="11" t="str">
        <f>IF(LEN($N$1),IF(ISNUMBER(N20),SUM($N$7:P20)+$K$39,""),IF((N20&gt;=1),"エントリー番号未入力です",""))</f>
        <v/>
      </c>
    </row>
    <row r="21" spans="1:17" ht="19.5" customHeight="1" x14ac:dyDescent="0.15">
      <c r="A21" s="12">
        <v>15</v>
      </c>
      <c r="B21" s="191"/>
      <c r="C21" s="192"/>
      <c r="D21" s="193"/>
      <c r="E21" s="11" t="str">
        <f>IF(LEN($N$1),IF(ISNUMBER(B21),SUM($B$7:D21)+'１０月～１２月'!Q39,""),IF((B21&gt;=1),"エントリー番号未入力です",""))</f>
        <v/>
      </c>
      <c r="G21" s="12">
        <v>15</v>
      </c>
      <c r="H21" s="191"/>
      <c r="I21" s="192"/>
      <c r="J21" s="193"/>
      <c r="K21" s="11" t="str">
        <f>IF(LEN($N$1),IF(ISNUMBER(H21),SUM($H$7:J21)+$E$39,""),IF((H21&gt;=1),"エントリー番号未入力です",""))</f>
        <v/>
      </c>
      <c r="M21" s="12">
        <v>15</v>
      </c>
      <c r="N21" s="191"/>
      <c r="O21" s="192"/>
      <c r="P21" s="193"/>
      <c r="Q21" s="11" t="str">
        <f>IF(LEN($N$1),IF(ISNUMBER(N21),SUM($N$7:P21)+$K$39,""),IF((N21&gt;=1),"エントリー番号未入力です",""))</f>
        <v/>
      </c>
    </row>
    <row r="22" spans="1:17" ht="19.5" customHeight="1" x14ac:dyDescent="0.15">
      <c r="A22" s="12">
        <v>16</v>
      </c>
      <c r="B22" s="191"/>
      <c r="C22" s="192"/>
      <c r="D22" s="193"/>
      <c r="E22" s="11" t="str">
        <f>IF(LEN($N$1),IF(ISNUMBER(B22),SUM($B$7:D22)+'１０月～１２月'!Q39,""),IF((B22&gt;=1),"エントリー番号未入力です",""))</f>
        <v/>
      </c>
      <c r="G22" s="12">
        <v>16</v>
      </c>
      <c r="H22" s="191"/>
      <c r="I22" s="192"/>
      <c r="J22" s="193"/>
      <c r="K22" s="11" t="str">
        <f>IF(LEN($N$1),IF(ISNUMBER(H22),SUM($H$7:J22)+$E$39,""),IF((H22&gt;=1),"エントリー番号未入力です",""))</f>
        <v/>
      </c>
      <c r="M22" s="12">
        <v>16</v>
      </c>
      <c r="N22" s="191"/>
      <c r="O22" s="192"/>
      <c r="P22" s="193"/>
      <c r="Q22" s="11" t="str">
        <f>IF(LEN($N$1),IF(ISNUMBER(N22),SUM($N$7:P22)+$K$39,""),IF((N22&gt;=1),"エントリー番号未入力です",""))</f>
        <v/>
      </c>
    </row>
    <row r="23" spans="1:17" ht="19.5" customHeight="1" x14ac:dyDescent="0.15">
      <c r="A23" s="12">
        <v>17</v>
      </c>
      <c r="B23" s="191"/>
      <c r="C23" s="192"/>
      <c r="D23" s="193"/>
      <c r="E23" s="11" t="str">
        <f>IF(LEN($N$1),IF(ISNUMBER(B23),SUM($B$7:D23)+'１０月～１２月'!Q39,""),IF((B23&gt;=1),"エントリー番号未入力です",""))</f>
        <v/>
      </c>
      <c r="G23" s="12">
        <v>17</v>
      </c>
      <c r="H23" s="191"/>
      <c r="I23" s="192"/>
      <c r="J23" s="193"/>
      <c r="K23" s="11" t="str">
        <f>IF(LEN($N$1),IF(ISNUMBER(H23),SUM($H$7:J23)+$E$39,""),IF((H23&gt;=1),"エントリー番号未入力です",""))</f>
        <v/>
      </c>
      <c r="M23" s="12">
        <v>17</v>
      </c>
      <c r="N23" s="191"/>
      <c r="O23" s="192"/>
      <c r="P23" s="193"/>
      <c r="Q23" s="11" t="str">
        <f>IF(LEN($N$1),IF(ISNUMBER(N23),SUM($N$7:P23)+$K$39,""),IF((N23&gt;=1),"エントリー番号未入力です",""))</f>
        <v/>
      </c>
    </row>
    <row r="24" spans="1:17" ht="19.5" customHeight="1" x14ac:dyDescent="0.15">
      <c r="A24" s="12">
        <v>18</v>
      </c>
      <c r="B24" s="191"/>
      <c r="C24" s="192"/>
      <c r="D24" s="193"/>
      <c r="E24" s="11" t="str">
        <f>IF(LEN($N$1),IF(ISNUMBER(B24),SUM($B$7:D24)+'１０月～１２月'!Q39,""),IF((B24&gt;=1),"エントリー番号未入力です",""))</f>
        <v/>
      </c>
      <c r="G24" s="12">
        <v>18</v>
      </c>
      <c r="H24" s="191"/>
      <c r="I24" s="192"/>
      <c r="J24" s="193"/>
      <c r="K24" s="11" t="str">
        <f>IF(LEN($N$1),IF(ISNUMBER(H24),SUM($H$7:J24)+$E$39,""),IF((H24&gt;=1),"エントリー番号未入力です",""))</f>
        <v/>
      </c>
      <c r="M24" s="12">
        <v>18</v>
      </c>
      <c r="N24" s="191"/>
      <c r="O24" s="192"/>
      <c r="P24" s="193"/>
      <c r="Q24" s="11" t="str">
        <f>IF(LEN($N$1),IF(ISNUMBER(N24),SUM($N$7:P24)+$K$39,""),IF((N24&gt;=1),"エントリー番号未入力です",""))</f>
        <v/>
      </c>
    </row>
    <row r="25" spans="1:17" ht="19.5" customHeight="1" x14ac:dyDescent="0.15">
      <c r="A25" s="12">
        <v>19</v>
      </c>
      <c r="B25" s="191"/>
      <c r="C25" s="192"/>
      <c r="D25" s="193"/>
      <c r="E25" s="11" t="str">
        <f>IF(LEN($N$1),IF(ISNUMBER(B25),SUM($B$7:D25)+'１０月～１２月'!Q39,""),IF((B25&gt;=1),"エントリー番号未入力です",""))</f>
        <v/>
      </c>
      <c r="G25" s="12">
        <v>19</v>
      </c>
      <c r="H25" s="191"/>
      <c r="I25" s="192"/>
      <c r="J25" s="193"/>
      <c r="K25" s="11" t="str">
        <f>IF(LEN($N$1),IF(ISNUMBER(H25),SUM($H$7:J25)+$E$39,""),IF((H25&gt;=1),"エントリー番号未入力です",""))</f>
        <v/>
      </c>
      <c r="M25" s="12">
        <v>19</v>
      </c>
      <c r="N25" s="191"/>
      <c r="O25" s="192"/>
      <c r="P25" s="193"/>
      <c r="Q25" s="11" t="str">
        <f>IF(LEN($N$1),IF(ISNUMBER(N25),SUM($N$7:P25)+$K$39,""),IF((N25&gt;=1),"エントリー番号未入力です",""))</f>
        <v/>
      </c>
    </row>
    <row r="26" spans="1:17" ht="19.5" customHeight="1" x14ac:dyDescent="0.15">
      <c r="A26" s="12">
        <v>20</v>
      </c>
      <c r="B26" s="191"/>
      <c r="C26" s="192"/>
      <c r="D26" s="193"/>
      <c r="E26" s="11" t="str">
        <f>IF(LEN($N$1),IF(ISNUMBER(B26),SUM($B$7:D26)+'１０月～１２月'!Q39,""),IF((B26&gt;=1),"エントリー番号未入力です",""))</f>
        <v/>
      </c>
      <c r="G26" s="12">
        <v>20</v>
      </c>
      <c r="H26" s="191"/>
      <c r="I26" s="192"/>
      <c r="J26" s="193"/>
      <c r="K26" s="11" t="str">
        <f>IF(LEN($N$1),IF(ISNUMBER(H26),SUM($H$7:J26)+$E$39,""),IF((H26&gt;=1),"エントリー番号未入力です",""))</f>
        <v/>
      </c>
      <c r="M26" s="12">
        <v>20</v>
      </c>
      <c r="N26" s="191"/>
      <c r="O26" s="192"/>
      <c r="P26" s="193"/>
      <c r="Q26" s="11" t="str">
        <f>IF(LEN($N$1),IF(ISNUMBER(N26),SUM($N$7:P26)+$K$39,""),IF((N26&gt;=1),"エントリー番号未入力です",""))</f>
        <v/>
      </c>
    </row>
    <row r="27" spans="1:17" ht="19.5" customHeight="1" x14ac:dyDescent="0.15">
      <c r="A27" s="12">
        <v>21</v>
      </c>
      <c r="B27" s="191"/>
      <c r="C27" s="192"/>
      <c r="D27" s="193"/>
      <c r="E27" s="11" t="str">
        <f>IF(LEN($N$1),IF(ISNUMBER(B27),SUM($B$7:D27)+'１０月～１２月'!Q39,""),IF((B27&gt;=1),"エントリー番号未入力です",""))</f>
        <v/>
      </c>
      <c r="G27" s="12">
        <v>21</v>
      </c>
      <c r="H27" s="191"/>
      <c r="I27" s="192"/>
      <c r="J27" s="193"/>
      <c r="K27" s="11" t="str">
        <f>IF(LEN($N$1),IF(ISNUMBER(H27),SUM($H$7:J27)+$E$39,""),IF((H27&gt;=1),"エントリー番号未入力です",""))</f>
        <v/>
      </c>
      <c r="M27" s="12">
        <v>21</v>
      </c>
      <c r="N27" s="191"/>
      <c r="O27" s="192"/>
      <c r="P27" s="193"/>
      <c r="Q27" s="11" t="str">
        <f>IF(LEN($N$1),IF(ISNUMBER(N27),SUM($N$7:P27)+$K$39,""),IF((N27&gt;=1),"エントリー番号未入力です",""))</f>
        <v/>
      </c>
    </row>
    <row r="28" spans="1:17" ht="19.5" customHeight="1" x14ac:dyDescent="0.15">
      <c r="A28" s="12">
        <v>22</v>
      </c>
      <c r="B28" s="191"/>
      <c r="C28" s="192"/>
      <c r="D28" s="193"/>
      <c r="E28" s="11" t="str">
        <f>IF(LEN($N$1),IF(ISNUMBER(B28),SUM($B$7:D28)+'１０月～１２月'!Q39,""),IF((B28&gt;=1),"エントリー番号未入力です",""))</f>
        <v/>
      </c>
      <c r="G28" s="12">
        <v>22</v>
      </c>
      <c r="H28" s="191"/>
      <c r="I28" s="192"/>
      <c r="J28" s="193"/>
      <c r="K28" s="11" t="str">
        <f>IF(LEN($N$1),IF(ISNUMBER(H28),SUM($H$7:J28)+$E$39,""),IF((H28&gt;=1),"エントリー番号未入力です",""))</f>
        <v/>
      </c>
      <c r="M28" s="12">
        <v>22</v>
      </c>
      <c r="N28" s="191"/>
      <c r="O28" s="192"/>
      <c r="P28" s="193"/>
      <c r="Q28" s="11" t="str">
        <f>IF(LEN($N$1),IF(ISNUMBER(N28),SUM($N$7:P28)+$K$39,""),IF((N28&gt;=1),"エントリー番号未入力です",""))</f>
        <v/>
      </c>
    </row>
    <row r="29" spans="1:17" ht="19.5" customHeight="1" x14ac:dyDescent="0.15">
      <c r="A29" s="12">
        <v>23</v>
      </c>
      <c r="B29" s="191"/>
      <c r="C29" s="192"/>
      <c r="D29" s="193"/>
      <c r="E29" s="11" t="str">
        <f>IF(LEN($N$1),IF(ISNUMBER(B29),SUM($B$7:D29)+'１０月～１２月'!Q39,""),IF((B29&gt;=1),"エントリー番号未入力です",""))</f>
        <v/>
      </c>
      <c r="G29" s="12">
        <v>23</v>
      </c>
      <c r="H29" s="191"/>
      <c r="I29" s="192"/>
      <c r="J29" s="193"/>
      <c r="K29" s="11" t="str">
        <f>IF(LEN($N$1),IF(ISNUMBER(H29),SUM($H$7:J29)+$E$39,""),IF((H29&gt;=1),"エントリー番号未入力です",""))</f>
        <v/>
      </c>
      <c r="M29" s="12">
        <v>23</v>
      </c>
      <c r="N29" s="191"/>
      <c r="O29" s="192"/>
      <c r="P29" s="193"/>
      <c r="Q29" s="11" t="str">
        <f>IF(LEN($N$1),IF(ISNUMBER(N29),SUM($N$7:P29)+$K$39,""),IF((N29&gt;=1),"エントリー番号未入力です",""))</f>
        <v/>
      </c>
    </row>
    <row r="30" spans="1:17" ht="19.5" customHeight="1" x14ac:dyDescent="0.15">
      <c r="A30" s="12">
        <v>24</v>
      </c>
      <c r="B30" s="191"/>
      <c r="C30" s="192"/>
      <c r="D30" s="193"/>
      <c r="E30" s="11" t="str">
        <f>IF(LEN($N$1),IF(ISNUMBER(B30),SUM($B$7:D30)+'１０月～１２月'!Q39,""),IF((B30&gt;=1),"エントリー番号未入力です",""))</f>
        <v/>
      </c>
      <c r="G30" s="12">
        <v>24</v>
      </c>
      <c r="H30" s="191"/>
      <c r="I30" s="192"/>
      <c r="J30" s="193"/>
      <c r="K30" s="11" t="str">
        <f>IF(LEN($N$1),IF(ISNUMBER(H30),SUM($H$7:J30)+$E$39,""),IF((H30&gt;=1),"エントリー番号未入力です",""))</f>
        <v/>
      </c>
      <c r="M30" s="12">
        <v>24</v>
      </c>
      <c r="N30" s="191"/>
      <c r="O30" s="192"/>
      <c r="P30" s="193"/>
      <c r="Q30" s="11" t="str">
        <f>IF(LEN($N$1),IF(ISNUMBER(N30),SUM($N$7:P30)+$K$39,""),IF((N30&gt;=1),"エントリー番号未入力です",""))</f>
        <v/>
      </c>
    </row>
    <row r="31" spans="1:17" ht="19.5" customHeight="1" x14ac:dyDescent="0.15">
      <c r="A31" s="12">
        <v>25</v>
      </c>
      <c r="B31" s="191"/>
      <c r="C31" s="192"/>
      <c r="D31" s="193"/>
      <c r="E31" s="11" t="str">
        <f>IF(LEN($N$1),IF(ISNUMBER(B31),SUM($B$7:D31)+'１０月～１２月'!Q39,""),IF((B31&gt;=1),"エントリー番号未入力です",""))</f>
        <v/>
      </c>
      <c r="G31" s="12">
        <v>25</v>
      </c>
      <c r="H31" s="191"/>
      <c r="I31" s="192"/>
      <c r="J31" s="193"/>
      <c r="K31" s="11" t="str">
        <f>IF(LEN($N$1),IF(ISNUMBER(H31),SUM($H$7:J31)+$E$39,""),IF((H31&gt;=1),"エントリー番号未入力です",""))</f>
        <v/>
      </c>
      <c r="M31" s="12">
        <v>25</v>
      </c>
      <c r="N31" s="191"/>
      <c r="O31" s="192"/>
      <c r="P31" s="193"/>
      <c r="Q31" s="11" t="str">
        <f>IF(LEN($N$1),IF(ISNUMBER(N31),SUM($N$7:P31)+$K$39,""),IF((N31&gt;=1),"エントリー番号未入力です",""))</f>
        <v/>
      </c>
    </row>
    <row r="32" spans="1:17" ht="19.5" customHeight="1" x14ac:dyDescent="0.15">
      <c r="A32" s="12">
        <v>26</v>
      </c>
      <c r="B32" s="191"/>
      <c r="C32" s="192"/>
      <c r="D32" s="193"/>
      <c r="E32" s="11" t="str">
        <f>IF(LEN($N$1),IF(ISNUMBER(B32),SUM($B$7:D32)+'１０月～１２月'!Q39,""),IF((B32&gt;=1),"エントリー番号未入力です",""))</f>
        <v/>
      </c>
      <c r="G32" s="12">
        <v>26</v>
      </c>
      <c r="H32" s="191"/>
      <c r="I32" s="192"/>
      <c r="J32" s="193"/>
      <c r="K32" s="11" t="str">
        <f>IF(LEN($N$1),IF(ISNUMBER(H32),SUM($H$7:J32)+$E$39,""),IF((H32&gt;=1),"エントリー番号未入力です",""))</f>
        <v/>
      </c>
      <c r="M32" s="12">
        <v>26</v>
      </c>
      <c r="N32" s="191"/>
      <c r="O32" s="192"/>
      <c r="P32" s="193"/>
      <c r="Q32" s="11" t="str">
        <f>IF(LEN($N$1),IF(ISNUMBER(N32),SUM($N$7:P32)+$K$39,""),IF((N32&gt;=1),"エントリー番号未入力です",""))</f>
        <v/>
      </c>
    </row>
    <row r="33" spans="1:17" ht="19.5" customHeight="1" x14ac:dyDescent="0.15">
      <c r="A33" s="12">
        <v>27</v>
      </c>
      <c r="B33" s="191"/>
      <c r="C33" s="192"/>
      <c r="D33" s="193"/>
      <c r="E33" s="11" t="str">
        <f>IF(LEN($N$1),IF(ISNUMBER(B33),SUM($B$7:D33)+'１０月～１２月'!Q39,""),IF((B33&gt;=1),"エントリー番号未入力です",""))</f>
        <v/>
      </c>
      <c r="G33" s="12">
        <v>27</v>
      </c>
      <c r="H33" s="191"/>
      <c r="I33" s="192"/>
      <c r="J33" s="193"/>
      <c r="K33" s="11" t="str">
        <f>IF(LEN($N$1),IF(ISNUMBER(H33),SUM($H$7:J33)+$E$39,""),IF((H33&gt;=1),"エントリー番号未入力です",""))</f>
        <v/>
      </c>
      <c r="M33" s="12">
        <v>27</v>
      </c>
      <c r="N33" s="191"/>
      <c r="O33" s="192"/>
      <c r="P33" s="193"/>
      <c r="Q33" s="11" t="str">
        <f>IF(LEN($N$1),IF(ISNUMBER(N33),SUM($N$7:P33)+$K$39,""),IF((N33&gt;=1),"エントリー番号未入力です",""))</f>
        <v/>
      </c>
    </row>
    <row r="34" spans="1:17" ht="19.5" customHeight="1" x14ac:dyDescent="0.15">
      <c r="A34" s="12">
        <v>28</v>
      </c>
      <c r="B34" s="191"/>
      <c r="C34" s="192"/>
      <c r="D34" s="193"/>
      <c r="E34" s="11" t="str">
        <f>IF(LEN($N$1),IF(ISNUMBER(B34),SUM($B$7:D34)+'１０月～１２月'!Q39,""),IF((B34&gt;=1),"エントリー番号未入力です",""))</f>
        <v/>
      </c>
      <c r="G34" s="12">
        <v>28</v>
      </c>
      <c r="H34" s="191"/>
      <c r="I34" s="192"/>
      <c r="J34" s="193"/>
      <c r="K34" s="11" t="str">
        <f>IF(LEN($N$1),IF(ISNUMBER(H34),SUM($H$7:J34)+$E$39,""),IF((H34&gt;=1),"エントリー番号未入力です",""))</f>
        <v/>
      </c>
      <c r="M34" s="12">
        <v>28</v>
      </c>
      <c r="N34" s="191"/>
      <c r="O34" s="192"/>
      <c r="P34" s="193"/>
      <c r="Q34" s="11" t="str">
        <f>IF(LEN($N$1),IF(ISNUMBER(N34),SUM($N$7:P34)+$K$39,""),IF((N34&gt;=1),"エントリー番号未入力です",""))</f>
        <v/>
      </c>
    </row>
    <row r="35" spans="1:17" ht="19.5" customHeight="1" thickBot="1" x14ac:dyDescent="0.2">
      <c r="A35" s="12">
        <v>29</v>
      </c>
      <c r="B35" s="191"/>
      <c r="C35" s="192"/>
      <c r="D35" s="193"/>
      <c r="E35" s="11" t="str">
        <f>IF(LEN($N$1),IF(ISNUMBER(B35),SUM($B$7:D35)+'１０月～１２月'!Q39,""),IF((B35&gt;=1),"エントリー番号未入力です",""))</f>
        <v/>
      </c>
      <c r="G35" s="12">
        <v>29</v>
      </c>
      <c r="H35" s="194"/>
      <c r="I35" s="195"/>
      <c r="J35" s="196"/>
      <c r="K35" s="37"/>
      <c r="M35" s="12">
        <v>29</v>
      </c>
      <c r="N35" s="191"/>
      <c r="O35" s="192"/>
      <c r="P35" s="193"/>
      <c r="Q35" s="11" t="str">
        <f>IF(LEN($N$1),IF(ISNUMBER(N35),SUM($N$7:P35)+$K$39,""),IF((N35&gt;=1),"エントリー番号未入力です",""))</f>
        <v/>
      </c>
    </row>
    <row r="36" spans="1:17" ht="19.5" customHeight="1" x14ac:dyDescent="0.15">
      <c r="A36" s="12">
        <v>30</v>
      </c>
      <c r="B36" s="191"/>
      <c r="C36" s="192"/>
      <c r="D36" s="193"/>
      <c r="E36" s="11" t="str">
        <f>IF(LEN($N$1),IF(ISNUMBER(B36),SUM($B$7:D36)+'１０月～１２月'!Q39,""),IF((B36&gt;=1),"エントリー番号未入力です",""))</f>
        <v/>
      </c>
      <c r="G36" s="36"/>
      <c r="H36" s="234"/>
      <c r="I36" s="235"/>
      <c r="J36" s="236"/>
      <c r="K36" s="38"/>
      <c r="M36" s="12">
        <v>30</v>
      </c>
      <c r="N36" s="191"/>
      <c r="O36" s="192"/>
      <c r="P36" s="193"/>
      <c r="Q36" s="11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4">
        <v>31</v>
      </c>
      <c r="B37" s="194"/>
      <c r="C37" s="195"/>
      <c r="D37" s="196"/>
      <c r="E37" s="34" t="str">
        <f>IF(LEN($N$1),IF(ISNUMBER(B37),SUM($B$7:D37)+'１０月～１２月'!Q39,""),IF((B37&gt;=1),"エントリー番号未入力です",""))</f>
        <v/>
      </c>
      <c r="G37" s="35"/>
      <c r="H37" s="237"/>
      <c r="I37" s="238"/>
      <c r="J37" s="239"/>
      <c r="K37" s="33"/>
      <c r="M37" s="14">
        <v>31</v>
      </c>
      <c r="N37" s="194"/>
      <c r="O37" s="195"/>
      <c r="P37" s="196"/>
      <c r="Q37" s="15" t="str">
        <f>IF(LEN($N$1),IF(ISNUMBER(N37),SUM($N$7:P37)+$K$39,""),IF((N37&gt;=1),"エントリー番号未入力です",""))</f>
        <v/>
      </c>
    </row>
    <row r="38" spans="1:17" ht="7.5" customHeight="1" x14ac:dyDescent="0.15"/>
    <row r="39" spans="1:17" ht="19.5" customHeight="1" x14ac:dyDescent="0.15">
      <c r="A39" s="17" t="s">
        <v>10</v>
      </c>
      <c r="B39" s="92">
        <f>SUM(B7:D37)</f>
        <v>0</v>
      </c>
      <c r="C39" s="93"/>
      <c r="D39" s="94"/>
      <c r="E39" s="18">
        <f>IF((B39&gt;=1),B39+'１０月～１２月'!Q39,'１０月～１２月'!Q39)</f>
        <v>0</v>
      </c>
      <c r="G39" s="17" t="s">
        <v>10</v>
      </c>
      <c r="H39" s="231">
        <f>SUM(H7:J35)</f>
        <v>0</v>
      </c>
      <c r="I39" s="232"/>
      <c r="J39" s="233"/>
      <c r="K39" s="18">
        <f>IF((H39&gt;=1),H39+E39,E39)</f>
        <v>0</v>
      </c>
      <c r="M39" s="17" t="s">
        <v>10</v>
      </c>
      <c r="N39" s="231">
        <f>SUM(N7:P37)</f>
        <v>0</v>
      </c>
      <c r="O39" s="232"/>
      <c r="P39" s="233"/>
      <c r="Q39" s="18">
        <f>IF((N39&gt;=1),N39+K39,K39)</f>
        <v>0</v>
      </c>
    </row>
    <row r="40" spans="1:17" ht="13.5" customHeight="1" thickBot="1" x14ac:dyDescent="0.2">
      <c r="A40" s="20"/>
      <c r="B40" s="20"/>
      <c r="C40" s="20"/>
      <c r="G40" s="20"/>
      <c r="H40" s="20"/>
      <c r="I40" s="20"/>
      <c r="M40" s="21"/>
      <c r="N40" s="22"/>
      <c r="O40" s="22"/>
      <c r="P40" s="22"/>
      <c r="Q40" s="22"/>
    </row>
    <row r="41" spans="1:17" ht="13.5" customHeight="1" x14ac:dyDescent="0.15">
      <c r="A41" s="95" t="s">
        <v>11</v>
      </c>
      <c r="B41" s="96"/>
      <c r="C41" s="96"/>
      <c r="D41" s="96"/>
      <c r="E41" s="96"/>
      <c r="F41" s="60" t="s">
        <v>12</v>
      </c>
      <c r="G41" s="99"/>
      <c r="H41" s="99"/>
      <c r="I41" s="224" t="str">
        <f>IF(LEN('１０月～１２月'!I41),'１０月～１２月'!I41,"")</f>
        <v/>
      </c>
      <c r="J41" s="225"/>
      <c r="K41" s="225"/>
      <c r="L41" s="225"/>
      <c r="M41" s="225"/>
      <c r="N41" s="226"/>
      <c r="O41" s="106" t="s">
        <v>13</v>
      </c>
      <c r="P41" s="106"/>
      <c r="Q41" s="107"/>
    </row>
    <row r="42" spans="1:17" ht="19.5" customHeight="1" thickBot="1" x14ac:dyDescent="0.2">
      <c r="A42" s="97"/>
      <c r="B42" s="98"/>
      <c r="C42" s="98"/>
      <c r="D42" s="98"/>
      <c r="E42" s="98"/>
      <c r="F42" s="62"/>
      <c r="G42" s="85"/>
      <c r="H42" s="85"/>
      <c r="I42" s="227"/>
      <c r="J42" s="228"/>
      <c r="K42" s="228"/>
      <c r="L42" s="228"/>
      <c r="M42" s="228"/>
      <c r="N42" s="229"/>
      <c r="O42" s="108"/>
      <c r="P42" s="108"/>
      <c r="Q42" s="109"/>
    </row>
    <row r="43" spans="1:17" ht="19.5" customHeight="1" x14ac:dyDescent="0.15">
      <c r="A43" s="60" t="s">
        <v>14</v>
      </c>
      <c r="B43" s="203" t="str">
        <f>IF(LEN('１０月～１２月'!B43),'１０月～１２月'!B43,"")</f>
        <v/>
      </c>
      <c r="C43" s="204"/>
      <c r="D43" s="204"/>
      <c r="E43" s="205"/>
      <c r="F43" s="110" t="s">
        <v>15</v>
      </c>
      <c r="G43" s="111"/>
      <c r="H43" s="111"/>
      <c r="I43" s="111"/>
      <c r="J43" s="111"/>
      <c r="K43" s="112"/>
      <c r="L43" s="116" t="s">
        <v>16</v>
      </c>
      <c r="M43" s="117"/>
      <c r="N43" s="118"/>
      <c r="O43" s="164" t="str">
        <f>IF(LEN('１０月～１２月'!O43),'１０月～１２月'!O43,"")</f>
        <v/>
      </c>
      <c r="P43" s="165"/>
      <c r="Q43" s="166"/>
    </row>
    <row r="44" spans="1:17" ht="19.5" customHeight="1" x14ac:dyDescent="0.15">
      <c r="A44" s="61"/>
      <c r="B44" s="206"/>
      <c r="C44" s="207"/>
      <c r="D44" s="207"/>
      <c r="E44" s="208"/>
      <c r="F44" s="113"/>
      <c r="G44" s="114"/>
      <c r="H44" s="114"/>
      <c r="I44" s="114"/>
      <c r="J44" s="114"/>
      <c r="K44" s="115"/>
      <c r="L44" s="119"/>
      <c r="M44" s="120"/>
      <c r="N44" s="121"/>
      <c r="O44" s="167"/>
      <c r="P44" s="168"/>
      <c r="Q44" s="169"/>
    </row>
    <row r="45" spans="1:17" ht="19.5" customHeight="1" x14ac:dyDescent="0.15">
      <c r="A45" s="61"/>
      <c r="B45" s="206"/>
      <c r="C45" s="207"/>
      <c r="D45" s="207"/>
      <c r="E45" s="208"/>
      <c r="F45" s="39" t="s">
        <v>25</v>
      </c>
      <c r="G45" s="23"/>
      <c r="H45" s="23"/>
      <c r="I45" s="23"/>
      <c r="J45" s="23"/>
      <c r="K45" s="40"/>
      <c r="L45" s="24"/>
      <c r="M45" s="25"/>
      <c r="N45" s="26"/>
      <c r="O45" s="167"/>
      <c r="P45" s="168"/>
      <c r="Q45" s="169"/>
    </row>
    <row r="46" spans="1:17" ht="19.5" customHeight="1" thickBot="1" x14ac:dyDescent="0.2">
      <c r="A46" s="62"/>
      <c r="B46" s="209"/>
      <c r="C46" s="210"/>
      <c r="D46" s="210"/>
      <c r="E46" s="211"/>
      <c r="F46" s="42" t="s">
        <v>27</v>
      </c>
      <c r="G46" s="27"/>
      <c r="H46" s="27"/>
      <c r="I46" s="27"/>
      <c r="J46" s="27"/>
      <c r="K46" s="27"/>
      <c r="L46" s="28"/>
      <c r="M46" s="29"/>
      <c r="N46" s="30"/>
      <c r="O46" s="170"/>
      <c r="P46" s="171"/>
      <c r="Q46" s="172"/>
    </row>
    <row r="47" spans="1:17" ht="19.5" customHeight="1" x14ac:dyDescent="0.15">
      <c r="A47" s="60" t="s">
        <v>17</v>
      </c>
      <c r="B47" s="212" t="str">
        <f>IF(LEN('１０月～１２月'!B47),'１０月～１２月'!B47,"")</f>
        <v/>
      </c>
      <c r="C47" s="213"/>
      <c r="D47" s="213"/>
      <c r="E47" s="213"/>
      <c r="F47" s="213"/>
      <c r="G47" s="213"/>
      <c r="H47" s="213"/>
      <c r="I47" s="213"/>
      <c r="J47" s="213"/>
      <c r="K47" s="214"/>
      <c r="L47" s="84" t="s">
        <v>18</v>
      </c>
      <c r="M47" s="84"/>
      <c r="N47" s="84"/>
      <c r="O47" s="218" t="str">
        <f>'１０月～１２月'!O47</f>
        <v>-　　　-</v>
      </c>
      <c r="P47" s="219"/>
      <c r="Q47" s="220"/>
    </row>
    <row r="48" spans="1:17" ht="19.5" customHeight="1" thickBot="1" x14ac:dyDescent="0.2">
      <c r="A48" s="62"/>
      <c r="B48" s="215"/>
      <c r="C48" s="216"/>
      <c r="D48" s="216"/>
      <c r="E48" s="216"/>
      <c r="F48" s="216"/>
      <c r="G48" s="216"/>
      <c r="H48" s="216"/>
      <c r="I48" s="216"/>
      <c r="J48" s="216"/>
      <c r="K48" s="217"/>
      <c r="L48" s="85"/>
      <c r="M48" s="85"/>
      <c r="N48" s="85"/>
      <c r="O48" s="221"/>
      <c r="P48" s="222"/>
      <c r="Q48" s="223"/>
    </row>
    <row r="49" spans="1:17" ht="19.5" customHeight="1" x14ac:dyDescent="0.15">
      <c r="A49" s="43" t="s">
        <v>19</v>
      </c>
      <c r="B49" s="44"/>
      <c r="C49" s="44"/>
      <c r="D49" s="45"/>
      <c r="E49" s="155" t="s">
        <v>20</v>
      </c>
      <c r="F49" s="156"/>
      <c r="G49" s="156"/>
      <c r="H49" s="156"/>
      <c r="I49" s="156"/>
      <c r="J49" s="156"/>
      <c r="K49" s="157"/>
      <c r="L49" s="52" t="s">
        <v>21</v>
      </c>
      <c r="M49" s="53"/>
      <c r="N49" s="53"/>
      <c r="O49" s="56" t="s">
        <v>29</v>
      </c>
      <c r="P49" s="57"/>
      <c r="Q49" s="58"/>
    </row>
    <row r="50" spans="1:17" ht="19.5" customHeight="1" x14ac:dyDescent="0.15">
      <c r="A50" s="46"/>
      <c r="B50" s="47"/>
      <c r="C50" s="47"/>
      <c r="D50" s="48"/>
      <c r="E50" s="31" t="s">
        <v>31</v>
      </c>
      <c r="F50" s="31"/>
      <c r="G50" s="31"/>
      <c r="H50" s="31"/>
      <c r="I50" s="31"/>
      <c r="J50" s="31"/>
      <c r="K50" s="31"/>
      <c r="L50" s="54"/>
      <c r="M50" s="55"/>
      <c r="N50" s="55"/>
      <c r="O50" s="54"/>
      <c r="P50" s="55"/>
      <c r="Q50" s="59"/>
    </row>
  </sheetData>
  <sheetProtection password="CC54" sheet="1" objects="1" scenarios="1" selectLockedCells="1"/>
  <dataConsolidate/>
  <mergeCells count="127"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9:D39"/>
    <mergeCell ref="H39:J39"/>
    <mergeCell ref="N39:P39"/>
    <mergeCell ref="A41:E42"/>
    <mergeCell ref="F41:H42"/>
    <mergeCell ref="I41:N42"/>
    <mergeCell ref="O41:Q42"/>
    <mergeCell ref="F43:K44"/>
    <mergeCell ref="L43:N44"/>
    <mergeCell ref="A49:D50"/>
    <mergeCell ref="E49:K49"/>
    <mergeCell ref="L49:N50"/>
    <mergeCell ref="O49:Q50"/>
    <mergeCell ref="A43:A46"/>
    <mergeCell ref="B43:E46"/>
    <mergeCell ref="O43:Q46"/>
    <mergeCell ref="A47:A48"/>
    <mergeCell ref="B47:K48"/>
    <mergeCell ref="L47:N48"/>
    <mergeCell ref="O47:Q48"/>
  </mergeCells>
  <phoneticPr fontId="1"/>
  <dataValidations count="1">
    <dataValidation imeMode="halfAlpha" allowBlank="1" showInputMessage="1" showErrorMessage="1" sqref="B7:D37 O47:Q48 N7:P37 E3 K3 Q3 N1:Q1 H7:J35" xr:uid="{00000000-0002-0000-0300-000000000000}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N1 I41 B43 B47 O43 O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Check Box 21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123825</xdr:rowOff>
                  </from>
                  <to>
                    <xdr:col>13</xdr:col>
                    <xdr:colOff>200025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7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8" name="Check Box 2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４月～６月</vt:lpstr>
      <vt:lpstr>７月～９月</vt:lpstr>
      <vt:lpstr>１０月～１２月</vt:lpstr>
      <vt:lpstr>１月～３月</vt:lpstr>
      <vt:lpstr>'１０月～１２月'!Print_Area</vt:lpstr>
      <vt:lpstr>'１月～３月'!Print_Area</vt:lpstr>
      <vt:lpstr>'４月～６月'!Print_Area</vt:lpstr>
      <vt:lpstr>'７月～９月'!Print_Area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2023-10-19T02:30:15Z</cp:lastPrinted>
  <dcterms:created xsi:type="dcterms:W3CDTF">2016-02-19T04:45:34Z</dcterms:created>
  <dcterms:modified xsi:type="dcterms:W3CDTF">2023-11-06T01:09:50Z</dcterms:modified>
</cp:coreProperties>
</file>